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80" windowHeight="12750" tabRatio="897" activeTab="6"/>
  </bookViews>
  <sheets>
    <sheet name="封2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</sheets>
  <externalReferences>
    <externalReference r:id="rId23"/>
    <externalReference r:id="rId24"/>
  </externalReferences>
  <definedNames>
    <definedName name="_xlnm._FilterDatabase" localSheetId="6" hidden="1">'附表1-6'!$A$4:$G$81</definedName>
    <definedName name="_Order1" hidden="1">255</definedName>
    <definedName name="_Order2" hidden="1">255</definedName>
    <definedName name="Database" localSheetId="0">#REF!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'附表1-1'!$2:$5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8">'附表1-8'!$1:$4</definedName>
    <definedName name="_xlnm.Print_Titles" localSheetId="9">'附表1-9'!$1:$4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封2!$B$2:$C$24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<sst xmlns="http://schemas.openxmlformats.org/spreadsheetml/2006/main" count="959">
  <si>
    <t>附件</t>
  </si>
  <si>
    <t>2017年度预决算公开模板</t>
  </si>
  <si>
    <t>一、政府预算公开模板</t>
  </si>
  <si>
    <t>1、</t>
  </si>
  <si>
    <t>附表1-1：2017年度一般公共预算收入预算表</t>
  </si>
  <si>
    <t>2、</t>
  </si>
  <si>
    <t>附表1-2：2017年度一般公共预算支出预算表</t>
  </si>
  <si>
    <t>3、</t>
  </si>
  <si>
    <t>附表1-3：2017年度一般公共预算本级收入预算表</t>
  </si>
  <si>
    <t>4、</t>
  </si>
  <si>
    <t>附表1-4：2017年度一般公共预算本级支出预算表</t>
  </si>
  <si>
    <t>5、</t>
  </si>
  <si>
    <t>附表1-5：2017年度一般公共预算本级支出经济分类情况表</t>
  </si>
  <si>
    <t>6、</t>
  </si>
  <si>
    <t>附表1-6：2017年度一般公共预算本级基本支出经济分类情况表</t>
  </si>
  <si>
    <t>7、</t>
  </si>
  <si>
    <t>附表1-7：2017年度对下税收返还和转移支付预算表</t>
  </si>
  <si>
    <t>8、</t>
  </si>
  <si>
    <t>附表1-8：2017年度本级一般公共预算“三公”经费支出预算表</t>
  </si>
  <si>
    <t>9、</t>
  </si>
  <si>
    <t>附表1-9：2017年度政府性基金收入预算表</t>
  </si>
  <si>
    <t>10、</t>
  </si>
  <si>
    <t>附表1-10：2017年度政府性基金支出预算表</t>
  </si>
  <si>
    <t>11、</t>
  </si>
  <si>
    <t>附表1-11：2017年度政府性基金本级收入预算表</t>
  </si>
  <si>
    <t>12、</t>
  </si>
  <si>
    <t>附表1-12：2017年度政府性基金本级支出预算表</t>
  </si>
  <si>
    <t>13、</t>
  </si>
  <si>
    <t>附表1-13：2017年度政府性基金转移支付预算表</t>
  </si>
  <si>
    <t>14、</t>
  </si>
  <si>
    <t>附表1-14：2017年度国有资本经营收入预算表</t>
  </si>
  <si>
    <t>15、</t>
  </si>
  <si>
    <t>附表1-15：2017年度国有资本经营支出预算表</t>
  </si>
  <si>
    <t>16、</t>
  </si>
  <si>
    <t>附表1-16：2017年度本级国有资本经营收入预算表</t>
  </si>
  <si>
    <t>17、</t>
  </si>
  <si>
    <t>附表1-17：2017年度本级国有资本经营支出预算表</t>
  </si>
  <si>
    <t>18、</t>
  </si>
  <si>
    <t>附表1-18：2017年度社会保险基金预算收入表</t>
  </si>
  <si>
    <t>19、</t>
  </si>
  <si>
    <t>附表1-19：2017年度社会保险基金预算支出表</t>
  </si>
  <si>
    <t>20、</t>
  </si>
  <si>
    <t>附表1-20：2017年度本级社会保险基金预算收入表</t>
  </si>
  <si>
    <t>21、</t>
  </si>
  <si>
    <t>附表1-21：2017年度本级社会保险基金预算支出表</t>
  </si>
  <si>
    <t>备注：模板包含政府预算24张、政府决算21张、部门预算10张、部门决算10张共65张以及部门预决算说明文字范本各1套，各市、县（区）参考本地区情况根据附表相应公开本地区预决算信息。</t>
  </si>
  <si>
    <t>附表1-1</t>
  </si>
  <si>
    <t>2017年度晋安区一般公共预算收入预算表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</si>
  <si>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</si>
  <si>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</si>
  <si>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</si>
  <si>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</si>
  <si>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</si>
  <si>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</si>
  <si>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</si>
  <si>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</si>
  <si>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</si>
  <si>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</si>
  <si>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</si>
  <si>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</si>
  <si>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</si>
  <si>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</si>
  <si>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</si>
  <si>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</si>
  <si>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</si>
  <si>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</si>
  <si>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</si>
  <si>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</si>
  <si>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</si>
  <si>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</si>
  <si>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</si>
  <si>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</si>
  <si>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</si>
  <si>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</si>
  <si>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</si>
  <si>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</si>
  <si>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</si>
  <si>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</si>
  <si>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</si>
  <si>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</si>
  <si>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</si>
  <si>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</si>
  <si>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</si>
  <si>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</si>
  <si>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</si>
  <si>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</si>
  <si>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</si>
  <si>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</si>
  <si>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</si>
  <si>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</si>
  <si>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</si>
  <si>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</si>
  <si>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</si>
  <si>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</si>
  <si>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2017年度晋安区一般公共预算支出预算表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</si>
  <si>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</si>
  <si>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</si>
  <si>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</si>
  <si>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</si>
  <si>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</si>
  <si>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</si>
  <si>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</si>
  <si>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</si>
  <si>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</si>
  <si>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</si>
  <si>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</si>
  <si>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</si>
  <si>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</si>
  <si>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</si>
  <si>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</si>
  <si>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</si>
  <si>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</si>
  <si>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</si>
  <si>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</si>
  <si>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</si>
  <si>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</si>
  <si>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</si>
  <si>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</si>
  <si>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</si>
  <si>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</si>
  <si>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</si>
  <si>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</si>
  <si>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</si>
  <si>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</si>
  <si>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</si>
  <si>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</si>
  <si>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</si>
  <si>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</si>
  <si>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</si>
  <si>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</si>
  <si>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</si>
  <si>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</si>
  <si>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</si>
  <si>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</si>
  <si>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</si>
  <si>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</si>
  <si>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</si>
  <si>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</si>
  <si>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2017年度晋安区一般公共预算本级收入预算表</t>
  </si>
  <si>
    <t>收入项目</t>
  </si>
  <si>
    <t>附表1-4</t>
  </si>
  <si>
    <t>2017年度一般公共预算本级支出预算表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</si>
  <si>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</si>
  <si>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</si>
  <si>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</si>
  <si>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</si>
  <si>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</si>
  <si>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</si>
  <si>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</si>
  <si>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</si>
  <si>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</si>
  <si>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  其他人大事务支出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</si>
  <si>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</si>
  <si>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</si>
  <si>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</si>
  <si>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</si>
  <si>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</si>
  <si>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</si>
  <si>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</si>
  <si>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</si>
  <si>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</si>
  <si>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</si>
  <si>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</si>
  <si>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</si>
  <si>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</si>
  <si>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</si>
  <si>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战略规划与实施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</si>
  <si>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</si>
  <si>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</si>
  <si>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</si>
  <si>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</si>
  <si>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</si>
  <si>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</si>
  <si>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</si>
  <si>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</si>
  <si>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</si>
  <si>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</si>
  <si>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</si>
  <si>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</si>
  <si>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</si>
  <si>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</si>
  <si>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</si>
  <si>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>税收事务</t>
  </si>
  <si>
    <t xml:space="preserve">    协税护税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</si>
  <si>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</si>
  <si>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</si>
  <si>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</si>
  <si>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</si>
  <si>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</si>
  <si>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</si>
  <si>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</si>
  <si>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</si>
  <si>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</si>
  <si>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</si>
  <si>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</si>
  <si>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</si>
  <si>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</si>
  <si>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</si>
  <si>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</si>
  <si>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</si>
  <si>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工商行政管理事务</t>
  </si>
  <si>
    <t xml:space="preserve">    行政运行（工商行政管理事务）</t>
  </si>
  <si>
    <t xml:space="preserve">    工商行政管理专项</t>
  </si>
  <si>
    <t xml:space="preserve">    执法办案专项</t>
  </si>
  <si>
    <t xml:space="preserve">    消费者权益保护</t>
  </si>
  <si>
    <t xml:space="preserve">  质量技术监督与检验检疫事务</t>
  </si>
  <si>
    <t xml:space="preserve">    行政运行（质量技术监督与检验检疫事务）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</si>
  <si>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</si>
  <si>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</si>
  <si>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</si>
  <si>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</si>
  <si>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</si>
  <si>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</si>
  <si>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</si>
  <si>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行政运行（港澳台侨事务）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</si>
  <si>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</si>
  <si>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</si>
  <si>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</si>
  <si>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</si>
  <si>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</si>
  <si>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</si>
  <si>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</si>
  <si>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</si>
  <si>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</si>
  <si>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</si>
  <si>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</si>
  <si>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</si>
  <si>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</si>
  <si>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</si>
  <si>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</si>
  <si>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</si>
  <si>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</si>
  <si>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</si>
  <si>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</si>
  <si>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</si>
  <si>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</si>
  <si>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</si>
  <si>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</si>
  <si>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</si>
  <si>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</si>
  <si>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事业运行（统战事务）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</si>
  <si>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</si>
  <si>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</si>
  <si>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</si>
  <si>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其他共产党事务支出（其他共产党事务支出）</t>
  </si>
  <si>
    <t>其他一般公共服务支出</t>
  </si>
  <si>
    <t>国防支出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</si>
  <si>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</si>
  <si>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</si>
  <si>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</si>
  <si>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</si>
  <si>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</si>
  <si>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</si>
  <si>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</si>
  <si>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</si>
  <si>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治安管理</t>
  </si>
  <si>
    <t xml:space="preserve">     禁毒管理</t>
  </si>
  <si>
    <t xml:space="preserve">     网络侦控管理</t>
  </si>
  <si>
    <t xml:space="preserve">     道路交通管理</t>
  </si>
  <si>
    <t xml:space="preserve">     反恐怖</t>
  </si>
  <si>
    <t xml:space="preserve">     信息化建设</t>
  </si>
  <si>
    <t xml:space="preserve">     其他公安支出</t>
  </si>
  <si>
    <t xml:space="preserve">  检察</t>
  </si>
  <si>
    <t xml:space="preserve">    行政运行</t>
  </si>
  <si>
    <t xml:space="preserve">    查办和预防职务犯罪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</si>
  <si>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</si>
  <si>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</si>
  <si>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</si>
  <si>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</si>
  <si>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</si>
  <si>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</si>
  <si>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</si>
  <si>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</si>
  <si>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</si>
  <si>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</si>
  <si>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事业运行（司法）</t>
  </si>
  <si>
    <t xml:space="preserve">    其他司法支出</t>
  </si>
  <si>
    <t>其他公共安全支出</t>
  </si>
  <si>
    <t xml:space="preserve">   其他公共安全支出</t>
  </si>
  <si>
    <t xml:space="preserve">   其他消防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</si>
  <si>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</si>
  <si>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</si>
  <si>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</si>
  <si>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</si>
  <si>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</si>
  <si>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</si>
  <si>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</si>
  <si>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</si>
  <si>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</si>
  <si>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</si>
  <si>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成人教育</t>
  </si>
  <si>
    <t xml:space="preserve">    成人初等教育</t>
  </si>
  <si>
    <t xml:space="preserve">    其他成人教育支出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</si>
  <si>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</si>
  <si>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</si>
  <si>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</si>
  <si>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</si>
  <si>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</si>
  <si>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</si>
  <si>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</si>
  <si>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</si>
  <si>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</si>
  <si>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</si>
  <si>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</si>
  <si>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</si>
  <si>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</si>
  <si>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</si>
  <si>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</si>
  <si>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</si>
  <si>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</si>
  <si>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</si>
  <si>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</si>
  <si>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</si>
  <si>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科技条件专项</t>
  </si>
  <si>
    <t xml:space="preserve">  科学技术普及</t>
  </si>
  <si>
    <t xml:space="preserve">    机构运行（科学技术普及）</t>
  </si>
  <si>
    <t xml:space="preserve">    科普活动</t>
  </si>
  <si>
    <t xml:space="preserve">    其他科学技术普及支出</t>
  </si>
  <si>
    <t>文化体育与传媒支出</t>
  </si>
  <si>
    <t xml:space="preserve">  文化</t>
  </si>
  <si>
    <t xml:space="preserve">    行政运行（文化）</t>
  </si>
  <si>
    <t xml:space="preserve">    艺术表演团体</t>
  </si>
  <si>
    <t xml:space="preserve">    群众文化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</si>
  <si>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</si>
  <si>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</si>
  <si>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</si>
  <si>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</si>
  <si>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体育</t>
  </si>
  <si>
    <t xml:space="preserve">    群众体育</t>
  </si>
  <si>
    <t xml:space="preserve">    其他体育支出</t>
  </si>
  <si>
    <t xml:space="preserve">  新闻出版广播影视</t>
  </si>
  <si>
    <t xml:space="preserve">    广播</t>
  </si>
  <si>
    <t xml:space="preserve">    电影</t>
  </si>
  <si>
    <t xml:space="preserve">    其他新闻出版广播影视支出</t>
  </si>
  <si>
    <t xml:space="preserve">  其他文化体育与传媒支出</t>
  </si>
  <si>
    <t xml:space="preserve">    宣传文化发展专项支出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</si>
  <si>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</si>
  <si>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</si>
  <si>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</si>
  <si>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</si>
  <si>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</si>
  <si>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</si>
  <si>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</si>
  <si>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</si>
  <si>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</si>
  <si>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</si>
  <si>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</si>
  <si>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</si>
  <si>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</si>
  <si>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</si>
  <si>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</si>
  <si>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</si>
  <si>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</si>
  <si>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</si>
  <si>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</si>
  <si>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</si>
  <si>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</si>
  <si>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</si>
  <si>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</si>
  <si>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</si>
  <si>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</si>
  <si>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</si>
  <si>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</si>
  <si>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</si>
  <si>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</si>
  <si>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</si>
  <si>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</si>
  <si>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</si>
  <si>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</si>
  <si>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</si>
  <si>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</si>
  <si>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</si>
  <si>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</si>
  <si>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</si>
  <si>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</si>
  <si>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</si>
  <si>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</si>
  <si>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</si>
  <si>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  其他自然灾害生活救助支出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</si>
  <si>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</si>
  <si>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</si>
  <si>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</si>
  <si>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</si>
  <si>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</si>
  <si>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</si>
  <si>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</si>
  <si>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</si>
  <si>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</si>
  <si>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</si>
  <si>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</si>
  <si>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</si>
  <si>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</si>
  <si>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</si>
  <si>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</t>
  </si>
  <si>
    <t xml:space="preserve">    其他社会保障和就业支出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</si>
  <si>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</si>
  <si>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</si>
  <si>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</si>
  <si>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</si>
  <si>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</si>
  <si>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</si>
  <si>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</si>
  <si>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</si>
  <si>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</si>
  <si>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</si>
  <si>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</si>
  <si>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</si>
  <si>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</si>
  <si>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</si>
  <si>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</si>
  <si>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</si>
  <si>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</si>
  <si>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</si>
  <si>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</si>
  <si>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</si>
  <si>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</si>
  <si>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</si>
  <si>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</si>
  <si>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</si>
  <si>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</si>
  <si>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行政运行（食品和药品监督管理事务）</t>
  </si>
  <si>
    <t xml:space="preserve">    一般行政管理事务</t>
  </si>
  <si>
    <t xml:space="preserve">    食品安全事务</t>
  </si>
  <si>
    <t xml:space="preserve">    事业运行（食品和药品监督管理事务）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</si>
  <si>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</si>
  <si>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</si>
  <si>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</si>
  <si>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</si>
  <si>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</si>
  <si>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</si>
  <si>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</si>
  <si>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</si>
  <si>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医疗救助</t>
  </si>
  <si>
    <t xml:space="preserve">    城乡医疗救助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</si>
  <si>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</si>
  <si>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</si>
  <si>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</si>
  <si>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</si>
  <si>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</si>
  <si>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</si>
  <si>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</si>
  <si>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</si>
  <si>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</si>
  <si>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</si>
  <si>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</si>
  <si>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</si>
  <si>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</si>
  <si>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</si>
  <si>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</si>
  <si>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</si>
  <si>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</si>
  <si>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</si>
  <si>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</si>
  <si>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</si>
  <si>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</si>
  <si>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</si>
  <si>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</si>
  <si>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</si>
  <si>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</si>
  <si>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</si>
  <si>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</si>
  <si>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</si>
  <si>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</si>
  <si>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</si>
  <si>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</si>
  <si>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科技转化与推广服务</t>
  </si>
  <si>
    <t xml:space="preserve">    农业组织化与产业化经营</t>
  </si>
  <si>
    <t xml:space="preserve">    农产品加工与促销</t>
  </si>
  <si>
    <t xml:space="preserve">    对高校毕业生到基层任职补助</t>
  </si>
  <si>
    <t xml:space="preserve">    病虫害控制</t>
  </si>
  <si>
    <t xml:space="preserve">    农产品质量安全</t>
  </si>
  <si>
    <t xml:space="preserve">    其他农业支出</t>
  </si>
  <si>
    <t xml:space="preserve">  林业</t>
  </si>
  <si>
    <t xml:space="preserve">    林业事业机构</t>
  </si>
  <si>
    <t xml:space="preserve">    森林培育（林业）</t>
  </si>
  <si>
    <t xml:space="preserve">    森林资源管理</t>
  </si>
  <si>
    <t xml:space="preserve">    森林生态效益补偿</t>
  </si>
  <si>
    <t xml:space="preserve">    林业产业化</t>
  </si>
  <si>
    <t xml:space="preserve">    林业防灾减灾</t>
  </si>
  <si>
    <t xml:space="preserve">    其他林业支出</t>
  </si>
  <si>
    <t xml:space="preserve">  水利</t>
  </si>
  <si>
    <t xml:space="preserve">    防汛</t>
  </si>
  <si>
    <t xml:space="preserve">    水利工程建设</t>
  </si>
  <si>
    <t xml:space="preserve">    水土保持</t>
  </si>
  <si>
    <t xml:space="preserve">    农田水利</t>
  </si>
  <si>
    <t xml:space="preserve">    水利技术推广</t>
  </si>
  <si>
    <t xml:space="preserve">    水资源费安排的支出</t>
  </si>
  <si>
    <t xml:space="preserve">    其他水利支出</t>
  </si>
  <si>
    <t xml:space="preserve">  扶贫</t>
  </si>
  <si>
    <t xml:space="preserve">    农村基础设施建设</t>
  </si>
  <si>
    <t xml:space="preserve">    扶贫贷款奖补和贴息</t>
  </si>
  <si>
    <t xml:space="preserve">    生产发展</t>
  </si>
  <si>
    <t xml:space="preserve">  农村综合改革</t>
  </si>
  <si>
    <t xml:space="preserve">    对村级一事一议的补助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</si>
  <si>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</si>
  <si>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</si>
  <si>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</si>
  <si>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</si>
  <si>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</si>
  <si>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</si>
  <si>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</si>
  <si>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</si>
  <si>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</si>
  <si>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成品油价格改革对交通运输的补贴</t>
  </si>
  <si>
    <t xml:space="preserve">    对农村道路客运的补贴</t>
  </si>
  <si>
    <t>资源勘探信息等支出</t>
  </si>
  <si>
    <t xml:space="preserve">  资源勘探开发</t>
  </si>
  <si>
    <t xml:space="preserve">    其他资源勘探业支出</t>
  </si>
  <si>
    <t xml:space="preserve">  工业和信息产业监管</t>
  </si>
  <si>
    <t xml:space="preserve">    工业和信息产业支持</t>
  </si>
  <si>
    <t xml:space="preserve">  制造业</t>
  </si>
  <si>
    <t xml:space="preserve">    其他制造业支出</t>
  </si>
  <si>
    <t xml:space="preserve">  安全生产监管</t>
  </si>
  <si>
    <t xml:space="preserve">    行政运行（安全生产监管）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</si>
  <si>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</si>
  <si>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</si>
  <si>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</si>
  <si>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</si>
  <si>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</si>
  <si>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</si>
  <si>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</si>
  <si>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</si>
  <si>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</si>
  <si>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行政运行（旅游业管理与服务支出）</t>
  </si>
  <si>
    <t xml:space="preserve">    旅游宣传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</si>
  <si>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</si>
  <si>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</si>
  <si>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</si>
  <si>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</si>
  <si>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</si>
  <si>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>援助其他地区支出</t>
  </si>
  <si>
    <t xml:space="preserve">  其他支出</t>
  </si>
  <si>
    <t>国土海洋气象等支出</t>
  </si>
  <si>
    <t xml:space="preserve">  国土资源事务</t>
  </si>
  <si>
    <t xml:space="preserve">    国土整治</t>
  </si>
  <si>
    <t xml:space="preserve">    地质矿产资源利用与保护</t>
  </si>
  <si>
    <t xml:space="preserve">    其他国土资源事务支出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</si>
  <si>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</si>
  <si>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</si>
  <si>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</si>
  <si>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</si>
  <si>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</si>
  <si>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</si>
  <si>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</si>
  <si>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</si>
  <si>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</si>
  <si>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预备费</t>
  </si>
  <si>
    <t>债务付息支出</t>
  </si>
  <si>
    <t xml:space="preserve">   地方政府一般债券付息支出</t>
  </si>
  <si>
    <t xml:space="preserve">     地方政府一般债券付息支出</t>
  </si>
  <si>
    <t>债务发行费用支出</t>
  </si>
  <si>
    <t xml:space="preserve">  地方政府一般债务发行费用支出</t>
  </si>
  <si>
    <t>其他支出</t>
  </si>
  <si>
    <t xml:space="preserve">    其他支出</t>
  </si>
  <si>
    <t xml:space="preserve">  年初预留</t>
  </si>
  <si>
    <t>附表1-5</t>
  </si>
  <si>
    <t>2017年度晋安区一般公共预算本级支出经济分类情况表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</si>
  <si>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</si>
  <si>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</si>
  <si>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</si>
  <si>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</si>
  <si>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</si>
  <si>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</si>
  <si>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</si>
  <si>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</si>
  <si>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</si>
  <si>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</si>
  <si>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附表1-6</t>
  </si>
  <si>
    <t>2017年度晋安区一般公共预算本级基本支出经济分类情况表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</si>
  <si>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</si>
  <si>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</si>
  <si>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</si>
  <si>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</si>
  <si>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</si>
  <si>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</si>
  <si>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</si>
  <si>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</si>
  <si>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</si>
  <si>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</si>
  <si>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</si>
  <si>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</si>
  <si>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</si>
  <si>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</si>
  <si>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</si>
  <si>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</si>
  <si>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</si>
  <si>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</si>
  <si>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</si>
  <si>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</si>
  <si>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</si>
  <si>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</si>
  <si>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</si>
  <si>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</si>
  <si>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</si>
  <si>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</si>
  <si>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</si>
  <si>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</si>
  <si>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</si>
  <si>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</si>
  <si>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</si>
  <si>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</si>
  <si>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</si>
  <si>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</si>
  <si>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</si>
  <si>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</si>
  <si>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</si>
  <si>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</si>
  <si>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</si>
  <si>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</si>
  <si>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</si>
  <si>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</si>
  <si>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</si>
  <si>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</si>
  <si>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</si>
  <si>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</si>
  <si>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</si>
  <si>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</si>
  <si>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</si>
  <si>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</si>
  <si>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</si>
  <si>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</si>
  <si>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</si>
  <si>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</si>
  <si>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</si>
  <si>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</si>
  <si>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</si>
  <si>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</si>
  <si>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</si>
  <si>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</si>
  <si>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</si>
  <si>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</si>
  <si>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</si>
  <si>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</si>
  <si>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</si>
  <si>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</si>
  <si>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</si>
  <si>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</si>
  <si>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</si>
  <si>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</si>
  <si>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</si>
  <si>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</si>
  <si>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</si>
  <si>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</si>
  <si>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</si>
  <si>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附表1-7</t>
  </si>
  <si>
    <t>2017年度晋安区对下税收返还和转移支付预算表</t>
  </si>
  <si>
    <t> 单位：万元</t>
  </si>
  <si>
    <t>小计</t>
  </si>
  <si>
    <t xml:space="preserve">鼓山镇 </t>
  </si>
  <si>
    <t>岳峰镇</t>
  </si>
  <si>
    <t>新店镇</t>
  </si>
  <si>
    <t>宦溪镇</t>
  </si>
  <si>
    <t>寿山乡</t>
  </si>
  <si>
    <t>日溪乡</t>
  </si>
  <si>
    <t>未落实到乡镇数</t>
  </si>
  <si>
    <t>一、税收返还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</si>
  <si>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</si>
  <si>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</si>
  <si>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</si>
  <si>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</si>
  <si>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</si>
  <si>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</si>
  <si>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</si>
  <si>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</si>
  <si>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</si>
  <si>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</si>
  <si>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</si>
  <si>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</si>
  <si>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</si>
  <si>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</si>
  <si>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</si>
  <si>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</si>
  <si>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>三、专项转移支付</t>
  </si>
  <si>
    <t>1.一般公共服务支出</t>
  </si>
  <si>
    <t xml:space="preserve">  其中:少数民族补助专项</t>
  </si>
  <si>
    <t xml:space="preserve">       文化创意产业扶持</t>
  </si>
  <si>
    <t>2.文化体育与传媒支出</t>
  </si>
  <si>
    <t xml:space="preserve">  其中:37个村（社区）文化活动中心建设</t>
  </si>
  <si>
    <t xml:space="preserve">       鼓山镇文体中心建设</t>
  </si>
  <si>
    <t xml:space="preserve">       降虎至贵安古道古桥、沿线古亭修复等</t>
  </si>
  <si>
    <t xml:space="preserve">       南洋至九峰登山古道3公里</t>
  </si>
  <si>
    <t xml:space="preserve">       文化下乡</t>
  </si>
  <si>
    <t>3.社会保障和就业支出</t>
  </si>
  <si>
    <t xml:space="preserve">   其中：综合服务场所装修（万科金域榕郡三期）</t>
  </si>
  <si>
    <t xml:space="preserve">         南洋村级组织活动场所装修</t>
  </si>
  <si>
    <t xml:space="preserve">         居家养老运营补助</t>
  </si>
  <si>
    <t xml:space="preserve">         建设村级组织活动场所</t>
  </si>
  <si>
    <t>4.城乡社区支出</t>
  </si>
  <si>
    <t xml:space="preserve">   其中：城区保洁经费</t>
  </si>
  <si>
    <t xml:space="preserve">         安装吾洋、大坂、芹石村环村道路和石牌村南垅自然村太阳能路灯</t>
  </si>
  <si>
    <t xml:space="preserve">         增设民义村、南洋村环村路、峨嵋村、胜利村、弥高村路灯</t>
  </si>
  <si>
    <t xml:space="preserve">         安装点洋梅坑村公路太阳能路灯</t>
  </si>
  <si>
    <t xml:space="preserve">         宦溪村、该由村周边地下管网、路灯、绿化及停车场等</t>
  </si>
  <si>
    <t xml:space="preserve">         日溪万洋村路口环村路灯</t>
  </si>
  <si>
    <t xml:space="preserve">         安装日溪乡东坪村金山顶环村路灯</t>
  </si>
  <si>
    <t xml:space="preserve">         宜居环境：停车场建设</t>
  </si>
  <si>
    <t xml:space="preserve">         寿山、宦溪太阳能路灯</t>
  </si>
  <si>
    <t xml:space="preserve">         城中村清扫</t>
  </si>
  <si>
    <t xml:space="preserve">         农村清洁家园</t>
  </si>
  <si>
    <t xml:space="preserve">         山区乡镇垃圾治理</t>
  </si>
  <si>
    <t xml:space="preserve">         地下配电站房建设</t>
  </si>
  <si>
    <t xml:space="preserve">         美丽乡村建设</t>
  </si>
  <si>
    <t xml:space="preserve">         景观整治</t>
  </si>
  <si>
    <t xml:space="preserve">         小街巷建设</t>
  </si>
  <si>
    <t xml:space="preserve">         旧住宅小区整治</t>
  </si>
  <si>
    <t xml:space="preserve"> 5.农林水支出</t>
  </si>
  <si>
    <t xml:space="preserve">     其中：农村一事一议财政补助</t>
  </si>
  <si>
    <t xml:space="preserve">           宦溪嘉湖、南口水库加固除险</t>
  </si>
  <si>
    <t xml:space="preserve">           宦溪南洋村自来水水源至蓄水池整体改造</t>
  </si>
  <si>
    <t xml:space="preserve">           饮水水源地及村庄饮用水管网建设</t>
  </si>
  <si>
    <t xml:space="preserve">           水利救灾</t>
  </si>
  <si>
    <t xml:space="preserve">           寿山九峰村中心区域房屋外立面改造</t>
  </si>
  <si>
    <t xml:space="preserve">           乡镇农村会计代理人员</t>
  </si>
  <si>
    <t xml:space="preserve">           芹草洋少数民族自然村造福工程</t>
  </si>
  <si>
    <t xml:space="preserve">           薄弱村扶持资金</t>
  </si>
  <si>
    <t xml:space="preserve">          日溪中心街区改造</t>
  </si>
  <si>
    <t xml:space="preserve">          清水工程</t>
  </si>
  <si>
    <t xml:space="preserve">          寿山乡前洋村村庄饮用水水源地及管网改造</t>
  </si>
  <si>
    <t xml:space="preserve">          都市现代农业发展专项</t>
  </si>
  <si>
    <t xml:space="preserve">          幸福家园建设</t>
  </si>
  <si>
    <t>6.商业服务业等支出</t>
  </si>
  <si>
    <t xml:space="preserve">    其中：旅游公厕建设</t>
  </si>
  <si>
    <t xml:space="preserve">          降虎村红军公园、红军降虎战斗纪念馆和红军街建设</t>
  </si>
  <si>
    <t xml:space="preserve">          九峰乡村旅游周边环境整治</t>
  </si>
  <si>
    <t>7.国土海洋气象等支出</t>
  </si>
  <si>
    <t xml:space="preserve">    其中：护矿经费</t>
  </si>
  <si>
    <t xml:space="preserve">          鼓岭宜夏村下乖自然村地灾点整治</t>
  </si>
  <si>
    <t xml:space="preserve">          宦溪镇、寿山乡地灾点隐患治理</t>
  </si>
  <si>
    <t xml:space="preserve">          北峰山区露天矿点实行无人机航摄</t>
  </si>
  <si>
    <t>说明:2017年区级一般公共预算收入表中补助乡镇支出1680.43万元,加上2017年区本级财力安排的转移性支付项目22563.5万元，合计安排对县区转移支付24243.93万元。</t>
  </si>
  <si>
    <t>附表1-8</t>
  </si>
  <si>
    <t>2017年度晋安区本级一般公共预算“三公”经费支出预算表</t>
  </si>
  <si>
    <t>上年预算数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</si>
  <si>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</si>
  <si>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</si>
  <si>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</si>
  <si>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</si>
  <si>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</si>
  <si>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</si>
  <si>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50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</si>
  <si>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</si>
  <si>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</si>
  <si>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2017年使用一般公共预算拨款安排的“三公”经费预算数为922.39万元，比上年预算数减少462.61万元。其中，因公出国（境）经费14.3万元，与上年预算数相比下降59.14%（主要原因：加强因公出国（境）审批管理，严格控制因公出国（境)人数）；公务接待费142.97万元，与上年预算数相比下降4.69%（主要原因：严格执行中央关于党政机关国内公务接待的管理规定，健全完善公务接待经费管理办法）；公务用车购置经费0万元，公务用车运行经费765.12万元，与上年预算数相比下降33.47%（主要原因：严格审批公务用车购置，认真落实公务用车运行维护费定额标准）。</t>
  </si>
  <si>
    <t>附表1-9</t>
  </si>
  <si>
    <t>2017年度政府性基金收入预算表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</si>
  <si>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</si>
  <si>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</si>
  <si>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</si>
  <si>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</si>
  <si>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</si>
  <si>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</si>
  <si>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</si>
  <si>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</si>
  <si>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</si>
  <si>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</si>
  <si>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</si>
  <si>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</si>
  <si>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</si>
  <si>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</si>
  <si>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</si>
  <si>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</si>
  <si>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</si>
  <si>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</si>
  <si>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</si>
  <si>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</si>
  <si>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</si>
  <si>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</si>
  <si>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</si>
  <si>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附表1-10</t>
  </si>
  <si>
    <t>2017年度晋安区政府性基金支出预算表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</si>
  <si>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</si>
  <si>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</si>
  <si>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</si>
  <si>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</si>
  <si>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</si>
  <si>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</si>
  <si>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</si>
  <si>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</si>
  <si>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</si>
  <si>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</si>
  <si>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</si>
  <si>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</si>
  <si>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</si>
  <si>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</si>
  <si>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</si>
  <si>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</si>
  <si>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</si>
  <si>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</si>
  <si>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附表1-11</t>
  </si>
  <si>
    <t>2017年度政府性基金本级收入预算表</t>
  </si>
  <si>
    <t>附表1-12</t>
  </si>
  <si>
    <t>2017年度政府性基金本级支出预算表</t>
  </si>
  <si>
    <t xml:space="preserve">  核电站乏燃料处理处置基金支出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</si>
  <si>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</si>
  <si>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</si>
  <si>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</si>
  <si>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</si>
  <si>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</si>
  <si>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</si>
  <si>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</si>
  <si>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</si>
  <si>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</si>
  <si>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</si>
  <si>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</si>
  <si>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</si>
  <si>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</si>
  <si>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</si>
  <si>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</si>
  <si>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</si>
  <si>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</si>
  <si>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</si>
  <si>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</si>
  <si>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</si>
  <si>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</si>
  <si>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</si>
  <si>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</si>
  <si>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散装水泥专项资金及对应专项债务收入安排的支出</t>
  </si>
  <si>
    <t xml:space="preserve">  新型墙体材料专项基金及对应专项债务收入安排的支出</t>
  </si>
  <si>
    <t xml:space="preserve">  农网还贷资金支出</t>
  </si>
  <si>
    <t xml:space="preserve">  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</si>
  <si>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</si>
  <si>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</si>
  <si>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</si>
  <si>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</si>
  <si>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 xml:space="preserve">  彩票发行销售机构业务费安排的支出</t>
  </si>
  <si>
    <t xml:space="preserve">  彩票公益金及对应专项债务收入安排的支出</t>
  </si>
  <si>
    <t xml:space="preserve">  烟草企业上缴专项收入安排的支出</t>
  </si>
  <si>
    <t xml:space="preserve">  其他政府性基金及对应专项债务收入安排的支出</t>
  </si>
  <si>
    <t>附表1-13</t>
  </si>
  <si>
    <t>2017年度政府性基金转移支付预算表</t>
  </si>
  <si>
    <t>××地区</t>
  </si>
  <si>
    <t>……</t>
  </si>
  <si>
    <t>未落实到地区数</t>
  </si>
  <si>
    <t>没有此项收入</t>
  </si>
  <si>
    <t>附表1-14</t>
  </si>
  <si>
    <t>2017年度国有资本经营收入预算表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</si>
  <si>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</si>
  <si>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</si>
  <si>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</si>
  <si>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</si>
  <si>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</si>
  <si>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</si>
  <si>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</si>
  <si>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</si>
  <si>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区属国有企业按照区政府的《福州市晋安区区级国有资本经营预算试行办法》（榕晋政综[2015]69号）及《福州市晋安区区级国有资本收益收缴管理试行办法》（榕晋政综[2015]69号）文件预计2016末均为亏损，2016年初国有资本经营预算收支无数字。</t>
  </si>
  <si>
    <t>附表1-15</t>
  </si>
  <si>
    <t>2017年度国有资本经营支出预算表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</si>
  <si>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</si>
  <si>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</si>
  <si>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</si>
  <si>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</si>
  <si>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</si>
  <si>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</si>
  <si>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</si>
  <si>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附表1-16</t>
  </si>
  <si>
    <t>2017年度本级国有资本经营收入预算表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</si>
  <si>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</si>
  <si>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</si>
  <si>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</si>
  <si>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</si>
  <si>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</si>
  <si>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</si>
  <si>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附表1-17</t>
  </si>
  <si>
    <t>2017年度本级国有资本经营支出预算表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</si>
  <si>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</si>
  <si>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</si>
  <si>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</si>
  <si>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</si>
  <si>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</si>
  <si>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</si>
  <si>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</si>
  <si>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</si>
  <si>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</si>
  <si>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</si>
  <si>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</si>
  <si>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</si>
  <si>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</si>
  <si>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</si>
  <si>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</si>
  <si>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</si>
  <si>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</si>
  <si>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</si>
  <si>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</si>
  <si>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</si>
  <si>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</si>
  <si>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</si>
  <si>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</si>
  <si>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附表1-18</t>
  </si>
  <si>
    <t>2017年度晋安区社会保险基金预算收入表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</si>
  <si>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</si>
  <si>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</si>
  <si>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</si>
  <si>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</si>
  <si>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</si>
  <si>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</si>
  <si>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</si>
  <si>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</si>
  <si>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</si>
  <si>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</si>
  <si>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</si>
  <si>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</si>
  <si>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附表1-19</t>
  </si>
  <si>
    <t>2017年度晋安区社会保险基金预算支出表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</si>
  <si>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</si>
  <si>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</si>
  <si>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</si>
  <si>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</si>
  <si>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</si>
  <si>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</si>
  <si>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</si>
  <si>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</si>
  <si>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</si>
  <si>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</si>
  <si>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</si>
  <si>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附表1-20</t>
  </si>
  <si>
    <t>2017年度晋安区本级社会保险基金预算收入表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</si>
  <si>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</si>
  <si>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</si>
  <si>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</si>
  <si>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</si>
  <si>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</si>
  <si>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</si>
  <si>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</si>
  <si>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</si>
  <si>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附表1-21</t>
  </si>
  <si>
    <t>2017年度本级社会保险基金预算支出表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</si>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</sst>
</file>

<file path=xl/styles.xml><?xml version="1.0" encoding="utf-8"?>
<styleSheet xmlns="http://schemas.openxmlformats.org/spreadsheetml/2006/main">
  <numFmts count="26">
    <numFmt numFmtId="176" formatCode="0_ "/>
    <numFmt numFmtId="177" formatCode="0.00_ "/>
    <numFmt numFmtId="178" formatCode="\$#,##0;\(\$#,##0\)"/>
    <numFmt numFmtId="179" formatCode="0.0"/>
    <numFmt numFmtId="180" formatCode="_-\¥* #,##0_-;\-\¥* #,##0_-;_-\¥* &quot;-&quot;_-;_-@_-"/>
    <numFmt numFmtId="181" formatCode="_-&quot;$&quot;* #,##0_-;\-&quot;$&quot;* #,##0_-;_-&quot;$&quot;* &quot;-&quot;_-;_-@_-"/>
    <numFmt numFmtId="182" formatCode="\$#,##0.00;\(\$#,##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3" formatCode="0.00_ ;[Red]\-0.00\ "/>
    <numFmt numFmtId="184" formatCode="#,##0;\(#,##0\)"/>
    <numFmt numFmtId="185" formatCode="_(&quot;$&quot;* #,##0.00_);_(&quot;$&quot;* \(#,##0.00\);_(&quot;$&quot;* &quot;-&quot;??_);_(@_)"/>
    <numFmt numFmtId="186" formatCode="#,##0;\-#,##0;&quot;-&quot;"/>
    <numFmt numFmtId="41" formatCode="_ * #,##0_ ;_ * \-#,##0_ ;_ * &quot;-&quot;_ ;_ @_ "/>
    <numFmt numFmtId="187" formatCode="_ \¥* #,##0.00_ ;_ \¥* \-#,##0.00_ ;_ \¥* &quot;-&quot;??_ ;_ @_ "/>
    <numFmt numFmtId="188" formatCode="0.0_ "/>
    <numFmt numFmtId="189" formatCode="_(* #,##0.00_);_(* \(#,##0.00\);_(* &quot;-&quot;??_);_(@_)"/>
    <numFmt numFmtId="190" formatCode="_-* #,##0.0000_-;\-* #,##0.0000_-;_-* &quot;-&quot;??_-;_-@_-"/>
    <numFmt numFmtId="191" formatCode="#,##0.000_ "/>
    <numFmt numFmtId="192" formatCode="_-* #,##0.00_-;\-* #,##0.00_-;_-* &quot;-&quot;??_-;_-@_-"/>
    <numFmt numFmtId="193" formatCode="#,##0_ "/>
    <numFmt numFmtId="194" formatCode="0.0%"/>
    <numFmt numFmtId="195" formatCode="#,##0_ ;[Red]\-#,##0\ "/>
    <numFmt numFmtId="196" formatCode="_-* #,##0_-;\-* #,##0_-;_-* &quot;-&quot;_-;_-@_-"/>
    <numFmt numFmtId="197" formatCode="#,##0_);[Red]\(#,##0\)"/>
  </numFmts>
  <fonts count="101">
    <font>
      <sz val="12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b/>
      <sz val="12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6"/>
      <color theme="1"/>
      <name val="方正小标宋_GBK"/>
      <charset val="134"/>
    </font>
    <font>
      <sz val="9"/>
      <color indexed="8"/>
      <name val="宋体"/>
      <charset val="134"/>
    </font>
    <font>
      <sz val="11"/>
      <name val="方正小标宋简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2"/>
      <name val="黑体"/>
      <charset val="134"/>
    </font>
    <font>
      <sz val="11"/>
      <color indexed="1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6"/>
      <name val="方正小标宋_GBK"/>
      <charset val="134"/>
    </font>
    <font>
      <b/>
      <sz val="16"/>
      <name val="宋体"/>
      <charset val="134"/>
    </font>
    <font>
      <b/>
      <sz val="16"/>
      <name val="楷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sz val="12"/>
      <color indexed="2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ajor"/>
    </font>
    <font>
      <sz val="12"/>
      <name val="Arial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3"/>
      <color indexed="56"/>
      <name val="宋体"/>
      <charset val="134"/>
    </font>
    <font>
      <b/>
      <sz val="21"/>
      <name val="楷体_GB2312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sz val="12"/>
      <name val="Helv"/>
      <charset val="134"/>
    </font>
    <font>
      <sz val="7"/>
      <name val="Small Fonts"/>
      <charset val="134"/>
    </font>
    <font>
      <b/>
      <sz val="18"/>
      <name val="Arial"/>
      <charset val="134"/>
    </font>
    <font>
      <sz val="12"/>
      <name val="Courier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9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40" fillId="0" borderId="0" applyFont="0" applyFill="0" applyBorder="0" applyAlignment="0" applyProtection="0">
      <alignment vertical="center"/>
    </xf>
    <xf numFmtId="0" fontId="0" fillId="0" borderId="0"/>
    <xf numFmtId="0" fontId="51" fillId="19" borderId="9" applyNumberFormat="0" applyAlignment="0" applyProtection="0">
      <alignment vertical="center"/>
    </xf>
    <xf numFmtId="0" fontId="0" fillId="0" borderId="0"/>
    <xf numFmtId="0" fontId="3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41" fontId="4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15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7" applyNumberFormat="0" applyFill="0" applyAlignment="0" applyProtection="0">
      <alignment vertical="center"/>
    </xf>
    <xf numFmtId="0" fontId="69" fillId="0" borderId="7" applyNumberFormat="0" applyFill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41" borderId="0" applyNumberFormat="0" applyBorder="0" applyAlignment="0" applyProtection="0">
      <alignment vertical="center"/>
    </xf>
    <xf numFmtId="0" fontId="58" fillId="22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55" fillId="22" borderId="9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0" fillId="0" borderId="0"/>
    <xf numFmtId="0" fontId="73" fillId="44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48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>
      <alignment vertical="center"/>
    </xf>
    <xf numFmtId="0" fontId="46" fillId="8" borderId="8" applyNumberForma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0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3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0" fillId="32" borderId="14" applyNumberFormat="0" applyAlignment="0" applyProtection="0">
      <alignment vertical="center"/>
    </xf>
    <xf numFmtId="0" fontId="0" fillId="0" borderId="0"/>
    <xf numFmtId="0" fontId="63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0" fillId="0" borderId="0"/>
    <xf numFmtId="0" fontId="61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4" fillId="32" borderId="14" applyNumberFormat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50" fillId="4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43" fontId="8" fillId="0" borderId="0" applyFont="0" applyFill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0" fillId="0" borderId="0"/>
    <xf numFmtId="0" fontId="38" fillId="23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38" fillId="36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64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/>
    <xf numFmtId="0" fontId="0" fillId="0" borderId="0"/>
    <xf numFmtId="0" fontId="63" fillId="0" borderId="0"/>
    <xf numFmtId="0" fontId="64" fillId="32" borderId="14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1">
      <alignment horizontal="distributed" vertical="center" wrapText="1"/>
    </xf>
    <xf numFmtId="0" fontId="21" fillId="0" borderId="0"/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21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0" fillId="0" borderId="0"/>
    <xf numFmtId="0" fontId="88" fillId="0" borderId="0">
      <alignment horizontal="centerContinuous"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1">
      <alignment horizontal="distributed" vertical="center" wrapText="1"/>
    </xf>
    <xf numFmtId="0" fontId="0" fillId="0" borderId="0"/>
    <xf numFmtId="0" fontId="0" fillId="53" borderId="27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9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" fillId="0" borderId="1">
      <alignment horizontal="distributed" vertical="center" wrapText="1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8" fillId="53" borderId="0" applyNumberFormat="0" applyBorder="0" applyAlignment="0" applyProtection="0">
      <alignment vertical="center"/>
    </xf>
    <xf numFmtId="0" fontId="0" fillId="0" borderId="0"/>
    <xf numFmtId="0" fontId="5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7" fillId="0" borderId="20" applyNumberFormat="0" applyFill="0" applyAlignment="0" applyProtection="0">
      <alignment vertical="center"/>
    </xf>
    <xf numFmtId="179" fontId="6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70" fillId="32" borderId="14" applyNumberFormat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4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3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50" fillId="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91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1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4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5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0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36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11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0" fillId="4" borderId="2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3" fillId="0" borderId="0">
      <alignment vertical="center"/>
    </xf>
    <xf numFmtId="0" fontId="0" fillId="0" borderId="0"/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7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0" fontId="75" fillId="17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92" fillId="0" borderId="0"/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59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5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75" fillId="17" borderId="0" applyNumberFormat="0" applyBorder="0" applyAlignment="0" applyProtection="0">
      <alignment vertical="center"/>
    </xf>
    <xf numFmtId="0" fontId="0" fillId="0" borderId="0"/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8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8" fillId="5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20" applyNumberFormat="0" applyFill="0" applyAlignment="0" applyProtection="0">
      <alignment vertical="center"/>
    </xf>
    <xf numFmtId="0" fontId="0" fillId="0" borderId="0"/>
    <xf numFmtId="0" fontId="79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20" applyNumberFormat="0" applyFill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50" fillId="4" borderId="8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3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179" fontId="6" fillId="0" borderId="1">
      <alignment vertical="center"/>
      <protection locked="0"/>
    </xf>
    <xf numFmtId="0" fontId="8" fillId="17" borderId="0" applyNumberFormat="0" applyBorder="0" applyAlignment="0" applyProtection="0">
      <alignment vertical="center"/>
    </xf>
    <xf numFmtId="0" fontId="40" fillId="0" borderId="0"/>
    <xf numFmtId="0" fontId="70" fillId="32" borderId="1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22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/>
    <xf numFmtId="0" fontId="5" fillId="0" borderId="22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/>
    <xf numFmtId="0" fontId="5" fillId="0" borderId="23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2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92" fillId="0" borderId="0"/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0" fillId="0" borderId="0"/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0" fillId="0" borderId="0"/>
    <xf numFmtId="0" fontId="6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0" fillId="0" borderId="0"/>
    <xf numFmtId="0" fontId="8" fillId="1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" fontId="63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37" fontId="94" fillId="0" borderId="0">
      <alignment vertical="center"/>
    </xf>
    <xf numFmtId="0" fontId="8" fillId="8" borderId="0" applyNumberFormat="0" applyBorder="0" applyAlignment="0" applyProtection="0">
      <alignment vertical="center"/>
    </xf>
    <xf numFmtId="37" fontId="94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0" fillId="2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182" fontId="56" fillId="0" borderId="0">
      <alignment vertical="center"/>
    </xf>
    <xf numFmtId="0" fontId="50" fillId="4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/>
    <xf numFmtId="0" fontId="8" fillId="31" borderId="0" applyNumberFormat="0" applyBorder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0" fillId="0" borderId="0"/>
    <xf numFmtId="0" fontId="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5" fillId="0" borderId="22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/>
    <xf numFmtId="0" fontId="4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/>
    <xf numFmtId="0" fontId="8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8" fillId="15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5" fillId="0" borderId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0" fillId="0" borderId="0">
      <alignment vertical="center"/>
    </xf>
    <xf numFmtId="187" fontId="0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50" fillId="2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8" fillId="0" borderId="0"/>
    <xf numFmtId="0" fontId="8" fillId="8" borderId="0" applyNumberFormat="0" applyBorder="0" applyAlignment="0" applyProtection="0">
      <alignment vertical="center"/>
    </xf>
    <xf numFmtId="0" fontId="92" fillId="0" borderId="0"/>
    <xf numFmtId="0" fontId="8" fillId="8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40" fillId="0" borderId="0"/>
    <xf numFmtId="187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4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0" borderId="0"/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5" borderId="0" applyNumberFormat="0" applyBorder="0" applyAlignment="0" applyProtection="0">
      <alignment vertical="center"/>
    </xf>
    <xf numFmtId="186" fontId="82" fillId="0" borderId="0" applyFill="0" applyBorder="0" applyAlignment="0"/>
    <xf numFmtId="0" fontId="42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8" fillId="0" borderId="0"/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/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/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0" fillId="0" borderId="0"/>
    <xf numFmtId="0" fontId="42" fillId="5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84" fontId="56" fillId="0" borderId="0"/>
    <xf numFmtId="0" fontId="42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32" borderId="14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2" fillId="2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2" fillId="27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8" fillId="9" borderId="0" applyNumberFormat="0" applyBorder="0" applyAlignment="0" applyProtection="0">
      <alignment vertical="center"/>
    </xf>
    <xf numFmtId="0" fontId="40" fillId="0" borderId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3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36" borderId="0" applyNumberFormat="0" applyBorder="0" applyAlignment="0" applyProtection="0">
      <alignment vertical="center"/>
    </xf>
    <xf numFmtId="0" fontId="0" fillId="0" borderId="0"/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4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4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38" fillId="36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38" fillId="3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70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3" fillId="0" borderId="0"/>
    <xf numFmtId="0" fontId="0" fillId="0" borderId="0">
      <alignment vertical="center"/>
    </xf>
    <xf numFmtId="0" fontId="70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2" fontId="84" fillId="0" borderId="0" applyProtection="0"/>
    <xf numFmtId="0" fontId="0" fillId="0" borderId="0"/>
    <xf numFmtId="187" fontId="0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/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81" fillId="0" borderId="29" applyNumberFormat="0" applyAlignment="0" applyProtection="0">
      <alignment horizontal="left"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186" fontId="82" fillId="0" borderId="0" applyFill="0" applyBorder="0" applyAlignment="0">
      <alignment vertical="center"/>
    </xf>
    <xf numFmtId="41" fontId="63" fillId="0" borderId="0" applyFont="0" applyFill="0" applyBorder="0" applyAlignment="0" applyProtection="0"/>
    <xf numFmtId="0" fontId="8" fillId="0" borderId="0">
      <alignment vertical="center"/>
    </xf>
    <xf numFmtId="184" fontId="56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81" fontId="63" fillId="0" borderId="0" applyFont="0" applyFill="0" applyBorder="0" applyAlignment="0" applyProtection="0"/>
    <xf numFmtId="182" fontId="56" fillId="0" borderId="0"/>
    <xf numFmtId="0" fontId="50" fillId="4" borderId="8" applyNumberFormat="0" applyAlignment="0" applyProtection="0">
      <alignment vertical="center"/>
    </xf>
    <xf numFmtId="0" fontId="84" fillId="0" borderId="0" applyProtection="0">
      <alignment vertical="center"/>
    </xf>
    <xf numFmtId="0" fontId="50" fillId="2" borderId="8" applyNumberFormat="0" applyAlignment="0" applyProtection="0">
      <alignment vertical="center"/>
    </xf>
    <xf numFmtId="0" fontId="84" fillId="0" borderId="0" applyProtection="0"/>
    <xf numFmtId="178" fontId="56" fillId="0" borderId="0">
      <alignment vertical="center"/>
    </xf>
    <xf numFmtId="187" fontId="0" fillId="0" borderId="0" applyFont="0" applyFill="0" applyBorder="0" applyAlignment="0" applyProtection="0"/>
    <xf numFmtId="178" fontId="56" fillId="0" borderId="0"/>
    <xf numFmtId="2" fontId="84" fillId="0" borderId="0" applyProtection="0">
      <alignment vertical="center"/>
    </xf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81" fillId="0" borderId="29" applyNumberFormat="0" applyAlignment="0" applyProtection="0">
      <alignment horizontal="left" vertical="center"/>
    </xf>
    <xf numFmtId="0" fontId="81" fillId="0" borderId="30">
      <alignment horizontal="left" vertical="center"/>
    </xf>
    <xf numFmtId="0" fontId="42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1" fillId="0" borderId="30">
      <alignment horizontal="left" vertical="center"/>
    </xf>
    <xf numFmtId="0" fontId="95" fillId="0" borderId="0" applyProtection="0"/>
    <xf numFmtId="0" fontId="81" fillId="0" borderId="0" applyProtection="0">
      <alignment vertical="center"/>
    </xf>
    <xf numFmtId="0" fontId="81" fillId="0" borderId="0" applyProtection="0"/>
    <xf numFmtId="0" fontId="97" fillId="0" borderId="0">
      <alignment vertical="center"/>
    </xf>
    <xf numFmtId="0" fontId="0" fillId="0" borderId="0"/>
    <xf numFmtId="0" fontId="84" fillId="0" borderId="24" applyProtection="0">
      <alignment vertical="center"/>
    </xf>
    <xf numFmtId="0" fontId="84" fillId="0" borderId="24" applyProtection="0"/>
    <xf numFmtId="0" fontId="85" fillId="0" borderId="25" applyNumberFormat="0" applyFill="0" applyAlignment="0" applyProtection="0">
      <alignment vertical="center"/>
    </xf>
    <xf numFmtId="0" fontId="6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0" fillId="0" borderId="0"/>
    <xf numFmtId="0" fontId="70" fillId="32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9" fontId="6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5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0" fillId="0" borderId="0"/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/>
    <xf numFmtId="0" fontId="50" fillId="4" borderId="8" applyNumberFormat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/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89" fillId="30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/>
    <xf numFmtId="0" fontId="41" fillId="0" borderId="6" applyNumberFormat="0" applyFill="0" applyAlignment="0" applyProtection="0">
      <alignment vertical="center"/>
    </xf>
    <xf numFmtId="0" fontId="0" fillId="0" borderId="0"/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/>
    <xf numFmtId="0" fontId="80" fillId="0" borderId="21" applyNumberFormat="0" applyFill="0" applyAlignment="0" applyProtection="0">
      <alignment vertical="center"/>
    </xf>
    <xf numFmtId="0" fontId="0" fillId="0" borderId="0"/>
    <xf numFmtId="0" fontId="80" fillId="0" borderId="21" applyNumberFormat="0" applyFill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/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0" fontId="0" fillId="0" borderId="0"/>
    <xf numFmtId="0" fontId="87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0" fillId="0" borderId="0"/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63" fillId="0" borderId="0"/>
    <xf numFmtId="0" fontId="63" fillId="0" borderId="0"/>
    <xf numFmtId="0" fontId="61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54" fillId="0" borderId="11" applyNumberFormat="0" applyFill="0" applyAlignment="0" applyProtection="0">
      <alignment vertical="center"/>
    </xf>
    <xf numFmtId="0" fontId="63" fillId="0" borderId="0"/>
    <xf numFmtId="0" fontId="63" fillId="0" borderId="0"/>
    <xf numFmtId="0" fontId="61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85" fillId="0" borderId="25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0" fillId="0" borderId="0"/>
    <xf numFmtId="0" fontId="85" fillId="0" borderId="25" applyNumberFormat="0" applyFill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86" fillId="0" borderId="2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0" borderId="1">
      <alignment horizontal="distributed" vertical="center" wrapText="1"/>
    </xf>
    <xf numFmtId="0" fontId="62" fillId="0" borderId="0" applyNumberFormat="0" applyFill="0" applyBorder="0" applyAlignment="0" applyProtection="0">
      <alignment vertical="top"/>
      <protection locked="0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75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/>
    <xf numFmtId="0" fontId="8" fillId="0" borderId="0"/>
    <xf numFmtId="0" fontId="40" fillId="0" borderId="0"/>
    <xf numFmtId="0" fontId="38" fillId="5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8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0" borderId="0"/>
    <xf numFmtId="187" fontId="0" fillId="0" borderId="0" applyFont="0" applyFill="0" applyBorder="0" applyAlignment="0" applyProtection="0"/>
    <xf numFmtId="0" fontId="82" fillId="0" borderId="0"/>
    <xf numFmtId="0" fontId="5" fillId="0" borderId="2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0" borderId="0"/>
    <xf numFmtId="187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21" fillId="0" borderId="0">
      <alignment vertical="center"/>
    </xf>
    <xf numFmtId="0" fontId="21" fillId="0" borderId="0"/>
    <xf numFmtId="0" fontId="21" fillId="0" borderId="0"/>
    <xf numFmtId="187" fontId="0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/>
    <xf numFmtId="0" fontId="70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40" fillId="0" borderId="0"/>
    <xf numFmtId="0" fontId="8" fillId="0" borderId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40" fillId="0" borderId="0"/>
    <xf numFmtId="0" fontId="8" fillId="0" borderId="0">
      <alignment vertical="center"/>
    </xf>
    <xf numFmtId="0" fontId="4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0" fillId="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90" fillId="2" borderId="2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0" fontId="90" fillId="4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90" fillId="2" borderId="28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6" fillId="0" borderId="1">
      <alignment vertical="center"/>
      <protection locked="0"/>
    </xf>
    <xf numFmtId="0" fontId="8" fillId="0" borderId="0"/>
    <xf numFmtId="0" fontId="70" fillId="32" borderId="14" applyNumberFormat="0" applyAlignment="0" applyProtection="0">
      <alignment vertical="center"/>
    </xf>
    <xf numFmtId="0" fontId="0" fillId="0" borderId="0"/>
    <xf numFmtId="0" fontId="70" fillId="32" borderId="14" applyNumberFormat="0" applyAlignment="0" applyProtection="0">
      <alignment vertical="center"/>
    </xf>
    <xf numFmtId="0" fontId="4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6" fillId="8" borderId="8" applyNumberFormat="0" applyAlignment="0" applyProtection="0">
      <alignment vertical="center"/>
    </xf>
    <xf numFmtId="0" fontId="0" fillId="0" borderId="0">
      <alignment vertical="center"/>
    </xf>
    <xf numFmtId="0" fontId="46" fillId="8" borderId="8" applyNumberFormat="0" applyAlignment="0" applyProtection="0">
      <alignment vertical="center"/>
    </xf>
    <xf numFmtId="0" fontId="4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5" fillId="0" borderId="2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187" fontId="0" fillId="0" borderId="0" applyFont="0" applyFill="0" applyBorder="0" applyAlignment="0" applyProtection="0"/>
    <xf numFmtId="0" fontId="8" fillId="0" borderId="0"/>
    <xf numFmtId="0" fontId="61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40" fillId="0" borderId="0"/>
    <xf numFmtId="187" fontId="0" fillId="0" borderId="0" applyFont="0" applyFill="0" applyBorder="0" applyAlignment="0" applyProtection="0"/>
    <xf numFmtId="0" fontId="40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4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0" fillId="0" borderId="0" applyFont="0" applyFill="0" applyBorder="0" applyAlignment="0" applyProtection="0"/>
    <xf numFmtId="0" fontId="8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92" fillId="0" borderId="0">
      <alignment vertical="center"/>
    </xf>
    <xf numFmtId="0" fontId="4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8" fillId="0" borderId="0"/>
    <xf numFmtId="0" fontId="92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9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2" fillId="0" borderId="0"/>
    <xf numFmtId="0" fontId="0" fillId="0" borderId="0"/>
    <xf numFmtId="0" fontId="92" fillId="0" borderId="0"/>
    <xf numFmtId="0" fontId="0" fillId="0" borderId="0"/>
    <xf numFmtId="0" fontId="8" fillId="0" borderId="0">
      <alignment vertical="center"/>
    </xf>
    <xf numFmtId="0" fontId="9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4" fillId="32" borderId="14" applyNumberFormat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61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0">
      <alignment vertical="center"/>
    </xf>
    <xf numFmtId="0" fontId="0" fillId="0" borderId="0"/>
    <xf numFmtId="0" fontId="63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3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63" fillId="0" borderId="0"/>
    <xf numFmtId="0" fontId="6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8" fillId="0" borderId="0"/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50" fillId="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87" fontId="0" fillId="0" borderId="0" applyFont="0" applyFill="0" applyBorder="0" applyAlignment="0" applyProtection="0"/>
    <xf numFmtId="0" fontId="5" fillId="0" borderId="22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0" fillId="4" borderId="8" applyNumberFormat="0" applyAlignment="0" applyProtection="0">
      <alignment vertical="center"/>
    </xf>
    <xf numFmtId="187" fontId="0" fillId="0" borderId="0" applyFont="0" applyFill="0" applyBorder="0" applyAlignment="0" applyProtection="0"/>
    <xf numFmtId="0" fontId="64" fillId="32" borderId="14" applyNumberFormat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50" fillId="2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50" fillId="4" borderId="8" applyNumberFormat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64" fillId="32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32" borderId="14" applyNumberFormat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70" fillId="32" borderId="14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9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0" fillId="4" borderId="2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90" fillId="4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0" fillId="4" borderId="2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90" fillId="4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0" fillId="2" borderId="28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0" fillId="4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53" borderId="2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7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0" fillId="0" borderId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4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90" fillId="2" borderId="2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46" fillId="8" borderId="8" applyNumberFormat="0" applyAlignment="0" applyProtection="0">
      <alignment vertical="center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0" fontId="96" fillId="0" borderId="0">
      <alignment vertical="center"/>
    </xf>
    <xf numFmtId="0" fontId="96" fillId="0" borderId="0"/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179" fontId="6" fillId="0" borderId="1">
      <alignment vertical="center"/>
      <protection locked="0"/>
    </xf>
    <xf numFmtId="0" fontId="63" fillId="0" borderId="0"/>
    <xf numFmtId="43" fontId="8" fillId="0" borderId="0" applyFont="0" applyFill="0" applyBorder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8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8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8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8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8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0" fillId="53" borderId="27" applyNumberFormat="0" applyFont="0" applyAlignment="0" applyProtection="0">
      <alignment vertical="center"/>
    </xf>
    <xf numFmtId="0" fontId="8" fillId="53" borderId="27" applyNumberFormat="0" applyFont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</cellStyleXfs>
  <cellXfs count="257">
    <xf numFmtId="0" fontId="0" fillId="0" borderId="0" xfId="0" applyAlignment="1">
      <alignment vertical="center"/>
    </xf>
    <xf numFmtId="0" fontId="0" fillId="0" borderId="0" xfId="3459" applyAlignment="1"/>
    <xf numFmtId="0" fontId="0" fillId="0" borderId="0" xfId="3459" applyFill="1" applyAlignment="1"/>
    <xf numFmtId="177" fontId="0" fillId="0" borderId="0" xfId="3459" applyNumberFormat="1" applyAlignment="1"/>
    <xf numFmtId="0" fontId="1" fillId="0" borderId="0" xfId="3459" applyNumberFormat="1" applyFont="1" applyFill="1" applyBorder="1" applyAlignment="1" applyProtection="1">
      <alignment horizontal="center" vertical="center"/>
    </xf>
    <xf numFmtId="177" fontId="1" fillId="0" borderId="0" xfId="3459" applyNumberFormat="1" applyFont="1" applyFill="1" applyBorder="1" applyAlignment="1" applyProtection="1">
      <alignment horizontal="center" vertical="center"/>
    </xf>
    <xf numFmtId="0" fontId="0" fillId="0" borderId="0" xfId="3459" applyNumberFormat="1" applyFont="1" applyFill="1" applyBorder="1" applyAlignment="1" applyProtection="1"/>
    <xf numFmtId="0" fontId="2" fillId="0" borderId="0" xfId="3885" applyFont="1">
      <alignment vertical="center"/>
    </xf>
    <xf numFmtId="0" fontId="0" fillId="0" borderId="0" xfId="3885">
      <alignment vertical="center"/>
    </xf>
    <xf numFmtId="177" fontId="0" fillId="0" borderId="0" xfId="3885" applyNumberFormat="1" applyAlignment="1">
      <alignment horizontal="right" vertical="center"/>
    </xf>
    <xf numFmtId="0" fontId="3" fillId="0" borderId="1" xfId="3459" applyNumberFormat="1" applyFont="1" applyFill="1" applyBorder="1" applyAlignment="1" applyProtection="1">
      <alignment horizontal="center" vertical="center" wrapText="1"/>
    </xf>
    <xf numFmtId="195" fontId="4" fillId="0" borderId="1" xfId="3885" applyNumberFormat="1" applyFont="1" applyBorder="1" applyAlignment="1">
      <alignment horizontal="center" vertical="center" wrapText="1"/>
    </xf>
    <xf numFmtId="177" fontId="4" fillId="0" borderId="1" xfId="4920" applyNumberFormat="1" applyFont="1" applyBorder="1" applyAlignment="1">
      <alignment horizontal="center" vertical="center" wrapText="1"/>
    </xf>
    <xf numFmtId="0" fontId="5" fillId="0" borderId="1" xfId="3459" applyNumberFormat="1" applyFont="1" applyFill="1" applyBorder="1" applyAlignment="1" applyProtection="1">
      <alignment horizontal="left" vertical="center" wrapText="1"/>
    </xf>
    <xf numFmtId="183" fontId="5" fillId="0" borderId="1" xfId="3459" applyNumberFormat="1" applyFont="1" applyFill="1" applyBorder="1" applyAlignment="1" applyProtection="1">
      <alignment vertical="center" wrapText="1"/>
    </xf>
    <xf numFmtId="177" fontId="4" fillId="0" borderId="1" xfId="3068" applyNumberFormat="1" applyFont="1" applyFill="1" applyBorder="1" applyAlignment="1" applyProtection="1">
      <alignment vertical="center" wrapText="1"/>
    </xf>
    <xf numFmtId="49" fontId="6" fillId="0" borderId="1" xfId="3852" applyNumberFormat="1" applyFont="1" applyBorder="1"/>
    <xf numFmtId="0" fontId="6" fillId="0" borderId="1" xfId="3459" applyFont="1" applyFill="1" applyBorder="1" applyAlignment="1"/>
    <xf numFmtId="0" fontId="6" fillId="0" borderId="1" xfId="3459" applyFont="1" applyBorder="1" applyAlignment="1"/>
    <xf numFmtId="177" fontId="6" fillId="0" borderId="1" xfId="3459" applyNumberFormat="1" applyFont="1" applyBorder="1" applyAlignment="1"/>
    <xf numFmtId="49" fontId="6" fillId="0" borderId="1" xfId="2858" applyNumberFormat="1" applyFont="1" applyBorder="1"/>
    <xf numFmtId="49" fontId="6" fillId="0" borderId="1" xfId="2862" applyNumberFormat="1" applyFont="1" applyBorder="1"/>
    <xf numFmtId="49" fontId="6" fillId="0" borderId="1" xfId="3443" applyNumberFormat="1" applyFont="1" applyBorder="1"/>
    <xf numFmtId="0" fontId="7" fillId="0" borderId="1" xfId="3459" applyNumberFormat="1" applyFont="1" applyFill="1" applyBorder="1" applyAlignment="1" applyProtection="1">
      <alignment horizontal="left" vertical="center" wrapText="1" indent="1"/>
    </xf>
    <xf numFmtId="49" fontId="6" fillId="0" borderId="1" xfId="2866" applyNumberFormat="1" applyFont="1" applyBorder="1"/>
    <xf numFmtId="0" fontId="8" fillId="0" borderId="1" xfId="3459" applyNumberFormat="1" applyFont="1" applyFill="1" applyBorder="1" applyAlignment="1" applyProtection="1">
      <alignment horizontal="left" vertical="center" wrapText="1" indent="1"/>
    </xf>
    <xf numFmtId="49" fontId="6" fillId="0" borderId="1" xfId="3294" applyNumberFormat="1" applyFont="1" applyBorder="1"/>
    <xf numFmtId="49" fontId="6" fillId="0" borderId="1" xfId="3853" applyNumberFormat="1" applyFont="1" applyBorder="1"/>
    <xf numFmtId="49" fontId="6" fillId="0" borderId="1" xfId="2859" applyNumberFormat="1" applyFont="1" applyBorder="1"/>
    <xf numFmtId="49" fontId="6" fillId="0" borderId="1" xfId="3850" applyNumberFormat="1" applyFont="1" applyBorder="1"/>
    <xf numFmtId="49" fontId="6" fillId="0" borderId="1" xfId="3289" applyNumberFormat="1" applyFont="1" applyBorder="1"/>
    <xf numFmtId="0" fontId="8" fillId="0" borderId="1" xfId="3459" applyNumberFormat="1" applyFont="1" applyFill="1" applyBorder="1" applyAlignment="1" applyProtection="1">
      <alignment horizontal="left" vertical="center" wrapText="1"/>
    </xf>
    <xf numFmtId="0" fontId="0" fillId="0" borderId="1" xfId="3459" applyFill="1" applyBorder="1" applyAlignment="1"/>
    <xf numFmtId="0" fontId="0" fillId="0" borderId="1" xfId="3459" applyBorder="1" applyAlignment="1"/>
    <xf numFmtId="177" fontId="0" fillId="0" borderId="1" xfId="3459" applyNumberFormat="1" applyBorder="1" applyAlignment="1"/>
    <xf numFmtId="0" fontId="9" fillId="0" borderId="0" xfId="3885" applyFont="1" applyAlignment="1">
      <alignment horizontal="center" vertical="center"/>
    </xf>
    <xf numFmtId="0" fontId="6" fillId="0" borderId="0" xfId="3885" applyFont="1">
      <alignment vertical="center"/>
    </xf>
    <xf numFmtId="0" fontId="4" fillId="0" borderId="0" xfId="3885" applyFont="1">
      <alignment vertical="center"/>
    </xf>
    <xf numFmtId="195" fontId="0" fillId="0" borderId="0" xfId="3885" applyNumberFormat="1">
      <alignment vertical="center"/>
    </xf>
    <xf numFmtId="0" fontId="10" fillId="0" borderId="0" xfId="3885" applyFont="1" applyAlignment="1">
      <alignment horizontal="center" vertical="center"/>
    </xf>
    <xf numFmtId="0" fontId="0" fillId="0" borderId="0" xfId="3885" applyFont="1">
      <alignment vertical="center"/>
    </xf>
    <xf numFmtId="195" fontId="0" fillId="0" borderId="0" xfId="3885" applyNumberFormat="1" applyAlignment="1">
      <alignment horizontal="right" vertical="center"/>
    </xf>
    <xf numFmtId="0" fontId="9" fillId="0" borderId="1" xfId="3885" applyFont="1" applyBorder="1" applyAlignment="1">
      <alignment horizontal="distributed" vertical="center" wrapText="1" indent="3"/>
    </xf>
    <xf numFmtId="43" fontId="4" fillId="0" borderId="1" xfId="492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94" fontId="6" fillId="0" borderId="1" xfId="3133" applyNumberFormat="1" applyFont="1" applyBorder="1" applyAlignment="1">
      <alignment vertical="center"/>
    </xf>
    <xf numFmtId="193" fontId="6" fillId="0" borderId="1" xfId="0" applyNumberFormat="1" applyFont="1" applyBorder="1" applyAlignment="1">
      <alignment horizontal="right" vertical="center"/>
    </xf>
    <xf numFmtId="0" fontId="11" fillId="0" borderId="0" xfId="3885" applyFont="1">
      <alignment vertical="center"/>
    </xf>
    <xf numFmtId="195" fontId="6" fillId="0" borderId="1" xfId="3885" applyNumberFormat="1" applyFont="1" applyBorder="1" applyAlignment="1">
      <alignment horizontal="right" vertical="center"/>
    </xf>
    <xf numFmtId="197" fontId="4" fillId="0" borderId="1" xfId="0" applyNumberFormat="1" applyFont="1" applyBorder="1" applyAlignment="1">
      <alignment horizontal="right" vertical="center"/>
    </xf>
    <xf numFmtId="195" fontId="4" fillId="0" borderId="1" xfId="3885" applyNumberFormat="1" applyFont="1" applyBorder="1" applyAlignment="1">
      <alignment horizontal="right" vertical="center"/>
    </xf>
    <xf numFmtId="195" fontId="4" fillId="0" borderId="1" xfId="3885" applyNumberFormat="1" applyFont="1" applyBorder="1">
      <alignment vertical="center"/>
    </xf>
    <xf numFmtId="197" fontId="8" fillId="0" borderId="1" xfId="2263" applyNumberFormat="1" applyFont="1" applyBorder="1" applyAlignment="1">
      <alignment horizontal="right" vertical="center"/>
    </xf>
    <xf numFmtId="197" fontId="6" fillId="0" borderId="1" xfId="0" applyNumberFormat="1" applyFont="1" applyBorder="1" applyAlignment="1">
      <alignment horizontal="center" vertical="center"/>
    </xf>
    <xf numFmtId="0" fontId="4" fillId="0" borderId="1" xfId="3885" applyFont="1" applyBorder="1" applyAlignment="1">
      <alignment horizontal="center" vertical="center"/>
    </xf>
    <xf numFmtId="0" fontId="4" fillId="0" borderId="1" xfId="3885" applyFont="1" applyBorder="1" applyAlignment="1">
      <alignment horizontal="distributed" vertical="center" wrapText="1" indent="3"/>
    </xf>
    <xf numFmtId="3" fontId="6" fillId="0" borderId="1" xfId="3885" applyNumberFormat="1" applyFont="1" applyBorder="1" applyAlignment="1">
      <alignment horizontal="right" vertical="center"/>
    </xf>
    <xf numFmtId="0" fontId="6" fillId="0" borderId="1" xfId="3885" applyFont="1" applyFill="1" applyBorder="1">
      <alignment vertical="center"/>
    </xf>
    <xf numFmtId="0" fontId="6" fillId="0" borderId="1" xfId="3885" applyFont="1" applyBorder="1">
      <alignment vertical="center"/>
    </xf>
    <xf numFmtId="0" fontId="12" fillId="0" borderId="0" xfId="3885" applyFont="1">
      <alignment vertical="center"/>
    </xf>
    <xf numFmtId="0" fontId="5" fillId="0" borderId="1" xfId="3459" applyNumberFormat="1" applyFont="1" applyFill="1" applyBorder="1" applyAlignment="1" applyProtection="1">
      <alignment horizontal="center" vertical="center" wrapText="1"/>
    </xf>
    <xf numFmtId="195" fontId="6" fillId="0" borderId="0" xfId="3885" applyNumberFormat="1" applyFont="1">
      <alignment vertical="center"/>
    </xf>
    <xf numFmtId="0" fontId="0" fillId="0" borderId="0" xfId="0" applyFont="1" applyAlignment="1">
      <alignment vertical="center"/>
    </xf>
    <xf numFmtId="0" fontId="13" fillId="0" borderId="0" xfId="2263" applyFont="1" applyAlignment="1">
      <alignment horizontal="center" vertical="center"/>
    </xf>
    <xf numFmtId="0" fontId="8" fillId="0" borderId="0" xfId="2263" applyBorder="1">
      <alignment vertical="center"/>
    </xf>
    <xf numFmtId="0" fontId="14" fillId="0" borderId="0" xfId="2263" applyFont="1" applyBorder="1" applyAlignment="1">
      <alignment vertical="center"/>
    </xf>
    <xf numFmtId="0" fontId="14" fillId="0" borderId="0" xfId="2263" applyFont="1" applyBorder="1" applyAlignment="1">
      <alignment horizontal="right" vertical="center"/>
    </xf>
    <xf numFmtId="0" fontId="15" fillId="0" borderId="1" xfId="2263" applyFont="1" applyBorder="1" applyAlignment="1">
      <alignment horizontal="center" vertical="center" wrapText="1"/>
    </xf>
    <xf numFmtId="49" fontId="11" fillId="0" borderId="1" xfId="2863" applyNumberFormat="1" applyFont="1" applyBorder="1"/>
    <xf numFmtId="0" fontId="16" fillId="0" borderId="1" xfId="2263" applyFont="1" applyBorder="1">
      <alignment vertical="center"/>
    </xf>
    <xf numFmtId="0" fontId="15" fillId="0" borderId="1" xfId="2263" applyFont="1" applyBorder="1">
      <alignment vertical="center"/>
    </xf>
    <xf numFmtId="49" fontId="11" fillId="0" borderId="1" xfId="2863" applyNumberFormat="1" applyFont="1" applyBorder="1" applyAlignment="1">
      <alignment horizontal="left" indent="2"/>
    </xf>
    <xf numFmtId="0" fontId="17" fillId="0" borderId="1" xfId="0" applyFont="1" applyBorder="1" applyAlignment="1">
      <alignment vertical="center"/>
    </xf>
    <xf numFmtId="49" fontId="11" fillId="0" borderId="1" xfId="2863" applyNumberFormat="1" applyFont="1" applyBorder="1" applyAlignment="1"/>
    <xf numFmtId="0" fontId="11" fillId="0" borderId="1" xfId="0" applyFont="1" applyBorder="1" applyAlignment="1">
      <alignment vertical="center"/>
    </xf>
    <xf numFmtId="0" fontId="15" fillId="0" borderId="1" xfId="2263" applyFont="1" applyBorder="1" applyAlignment="1">
      <alignment horizontal="center" vertical="center"/>
    </xf>
    <xf numFmtId="0" fontId="16" fillId="0" borderId="1" xfId="2263" applyFont="1" applyBorder="1" applyAlignment="1">
      <alignment horizontal="left" vertical="center"/>
    </xf>
    <xf numFmtId="0" fontId="18" fillId="0" borderId="0" xfId="0" applyNumberFormat="1" applyFont="1" applyAlignment="1">
      <alignment horizontal="center" vertical="center" wrapText="1"/>
    </xf>
    <xf numFmtId="0" fontId="16" fillId="0" borderId="1" xfId="2263" applyFont="1" applyBorder="1" applyAlignment="1">
      <alignment vertical="center"/>
    </xf>
    <xf numFmtId="0" fontId="16" fillId="0" borderId="1" xfId="2263" applyFont="1" applyBorder="1" applyAlignment="1">
      <alignment horizontal="left" vertical="center" indent="2"/>
    </xf>
    <xf numFmtId="0" fontId="19" fillId="0" borderId="1" xfId="2263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2263">
      <alignment vertical="center"/>
    </xf>
    <xf numFmtId="0" fontId="19" fillId="0" borderId="1" xfId="2263" applyFont="1" applyBorder="1" applyAlignment="1">
      <alignment horizontal="center" vertical="center"/>
    </xf>
    <xf numFmtId="0" fontId="12" fillId="0" borderId="1" xfId="2263" applyFont="1" applyBorder="1">
      <alignment vertical="center"/>
    </xf>
    <xf numFmtId="0" fontId="8" fillId="0" borderId="0" xfId="2263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2263" applyBorder="1" applyAlignment="1">
      <alignment horizontal="right" vertical="center"/>
    </xf>
    <xf numFmtId="0" fontId="20" fillId="2" borderId="1" xfId="0" applyNumberFormat="1" applyFont="1" applyFill="1" applyBorder="1" applyAlignment="1" applyProtection="1">
      <alignment vertical="center"/>
    </xf>
    <xf numFmtId="0" fontId="21" fillId="2" borderId="1" xfId="0" applyNumberFormat="1" applyFont="1" applyFill="1" applyBorder="1" applyAlignment="1" applyProtection="1">
      <alignment vertical="center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2263" applyFont="1" applyBorder="1" applyAlignment="1">
      <alignment horizontal="center" vertical="center"/>
    </xf>
    <xf numFmtId="3" fontId="11" fillId="0" borderId="1" xfId="3846" applyNumberFormat="1" applyFont="1" applyFill="1" applyBorder="1" applyAlignment="1" applyProtection="1">
      <alignment vertical="center"/>
    </xf>
    <xf numFmtId="0" fontId="16" fillId="0" borderId="1" xfId="226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1" xfId="1109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22" fillId="0" borderId="0" xfId="0" applyFont="1" applyBorder="1" applyAlignment="1">
      <alignment horizontal="center" vertical="center"/>
    </xf>
    <xf numFmtId="177" fontId="2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17" fillId="0" borderId="1" xfId="1640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 wrapText="1"/>
    </xf>
    <xf numFmtId="0" fontId="11" fillId="0" borderId="1" xfId="1110" applyFont="1" applyBorder="1" applyAlignment="1">
      <alignment horizontal="center" vertical="center"/>
    </xf>
    <xf numFmtId="177" fontId="11" fillId="0" borderId="1" xfId="1110" applyNumberFormat="1" applyFont="1" applyFill="1" applyBorder="1"/>
    <xf numFmtId="177" fontId="11" fillId="0" borderId="1" xfId="0" applyNumberFormat="1" applyFont="1" applyBorder="1">
      <alignment vertical="center"/>
    </xf>
    <xf numFmtId="0" fontId="11" fillId="0" borderId="1" xfId="1110" applyFont="1" applyBorder="1" applyAlignment="1">
      <alignment vertical="center"/>
    </xf>
    <xf numFmtId="177" fontId="11" fillId="0" borderId="1" xfId="1110" applyNumberFormat="1" applyFont="1" applyFill="1" applyBorder="1" applyAlignment="1">
      <alignment vertical="center"/>
    </xf>
    <xf numFmtId="0" fontId="11" fillId="0" borderId="1" xfId="1110" applyFont="1" applyBorder="1" applyAlignment="1">
      <alignment horizontal="left" vertical="center" wrapText="1"/>
    </xf>
    <xf numFmtId="0" fontId="11" fillId="0" borderId="1" xfId="1110" applyFont="1" applyBorder="1" applyAlignment="1">
      <alignment horizontal="right" vertical="center" wrapText="1"/>
    </xf>
    <xf numFmtId="0" fontId="12" fillId="0" borderId="0" xfId="0" applyFont="1">
      <alignment vertical="center"/>
    </xf>
    <xf numFmtId="49" fontId="11" fillId="0" borderId="1" xfId="111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0" fillId="0" borderId="0" xfId="2867" applyFont="1" applyAlignment="1">
      <alignment horizontal="center" vertical="center"/>
    </xf>
    <xf numFmtId="0" fontId="0" fillId="0" borderId="0" xfId="2867" applyFont="1" applyAlignment="1">
      <alignment horizontal="center" vertical="center"/>
    </xf>
    <xf numFmtId="0" fontId="17" fillId="0" borderId="1" xfId="2867" applyFont="1" applyBorder="1" applyAlignment="1">
      <alignment horizontal="center" vertical="center" wrapText="1"/>
    </xf>
    <xf numFmtId="0" fontId="17" fillId="0" borderId="1" xfId="2867" applyFont="1" applyBorder="1">
      <alignment vertical="center"/>
    </xf>
    <xf numFmtId="0" fontId="11" fillId="0" borderId="1" xfId="2867" applyFont="1" applyBorder="1">
      <alignment vertical="center"/>
    </xf>
    <xf numFmtId="0" fontId="11" fillId="0" borderId="1" xfId="2867" applyFont="1" applyBorder="1" applyAlignment="1">
      <alignment horizontal="left" vertical="center" indent="1"/>
    </xf>
    <xf numFmtId="3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3" xfId="0" applyFill="1" applyBorder="1" applyAlignment="1">
      <alignment horizontal="left" wrapText="1"/>
    </xf>
    <xf numFmtId="0" fontId="23" fillId="0" borderId="0" xfId="316">
      <alignment vertical="center"/>
    </xf>
    <xf numFmtId="177" fontId="23" fillId="0" borderId="0" xfId="316" applyNumberFormat="1">
      <alignment vertical="center"/>
    </xf>
    <xf numFmtId="0" fontId="14" fillId="0" borderId="0" xfId="316" applyFont="1">
      <alignment vertical="center"/>
    </xf>
    <xf numFmtId="0" fontId="1" fillId="0" borderId="0" xfId="316" applyFont="1" applyAlignment="1">
      <alignment horizontal="center" vertical="center"/>
    </xf>
    <xf numFmtId="0" fontId="23" fillId="0" borderId="0" xfId="316" applyAlignment="1">
      <alignment horizontal="left" vertical="center" wrapText="1"/>
    </xf>
    <xf numFmtId="177" fontId="14" fillId="0" borderId="0" xfId="316" applyNumberFormat="1" applyFont="1" applyAlignment="1">
      <alignment horizontal="right" vertical="center"/>
    </xf>
    <xf numFmtId="0" fontId="5" fillId="0" borderId="1" xfId="316" applyFont="1" applyFill="1" applyBorder="1" applyAlignment="1">
      <alignment horizontal="center" vertical="center" wrapText="1"/>
    </xf>
    <xf numFmtId="0" fontId="8" fillId="0" borderId="1" xfId="3426" applyFont="1" applyFill="1" applyBorder="1" applyAlignment="1">
      <alignment horizontal="left" vertical="center"/>
    </xf>
    <xf numFmtId="0" fontId="23" fillId="0" borderId="1" xfId="316" applyBorder="1">
      <alignment vertical="center"/>
    </xf>
    <xf numFmtId="177" fontId="23" fillId="0" borderId="1" xfId="316" applyNumberFormat="1" applyBorder="1">
      <alignment vertical="center"/>
    </xf>
    <xf numFmtId="0" fontId="12" fillId="0" borderId="0" xfId="316" applyFont="1">
      <alignment vertical="center"/>
    </xf>
    <xf numFmtId="0" fontId="5" fillId="0" borderId="1" xfId="316" applyFont="1" applyBorder="1" applyAlignment="1">
      <alignment horizontal="center" vertical="center"/>
    </xf>
    <xf numFmtId="0" fontId="23" fillId="0" borderId="0" xfId="2895">
      <alignment vertical="center"/>
    </xf>
    <xf numFmtId="0" fontId="14" fillId="0" borderId="0" xfId="2895" applyFont="1">
      <alignment vertical="center"/>
    </xf>
    <xf numFmtId="0" fontId="1" fillId="0" borderId="0" xfId="2895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5" fillId="0" borderId="1" xfId="2895" applyFont="1" applyFill="1" applyBorder="1" applyAlignment="1">
      <alignment horizontal="center" vertical="center"/>
    </xf>
    <xf numFmtId="0" fontId="16" fillId="0" borderId="1" xfId="3426" applyFont="1" applyFill="1" applyBorder="1" applyAlignment="1">
      <alignment horizontal="left" vertical="center"/>
    </xf>
    <xf numFmtId="1" fontId="16" fillId="0" borderId="1" xfId="2895" applyNumberFormat="1" applyFont="1" applyBorder="1">
      <alignment vertical="center"/>
    </xf>
    <xf numFmtId="1" fontId="23" fillId="0" borderId="0" xfId="2895" applyNumberFormat="1">
      <alignment vertical="center"/>
    </xf>
    <xf numFmtId="1" fontId="12" fillId="0" borderId="0" xfId="2895" applyNumberFormat="1" applyFont="1">
      <alignment vertical="center"/>
    </xf>
    <xf numFmtId="0" fontId="15" fillId="0" borderId="1" xfId="2895" applyFont="1" applyBorder="1" applyAlignment="1">
      <alignment horizontal="center" vertical="center"/>
    </xf>
    <xf numFmtId="0" fontId="16" fillId="0" borderId="1" xfId="2895" applyFont="1" applyBorder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vertical="center"/>
    </xf>
    <xf numFmtId="0" fontId="6" fillId="0" borderId="0" xfId="1109" applyFont="1" applyFill="1"/>
    <xf numFmtId="0" fontId="0" fillId="0" borderId="0" xfId="1109" applyFill="1"/>
    <xf numFmtId="0" fontId="24" fillId="0" borderId="0" xfId="1109" applyFont="1" applyFill="1" applyAlignment="1">
      <alignment horizontal="center"/>
    </xf>
    <xf numFmtId="0" fontId="25" fillId="0" borderId="0" xfId="1109" applyFont="1" applyFill="1" applyAlignment="1">
      <alignment horizontal="center"/>
    </xf>
    <xf numFmtId="0" fontId="25" fillId="0" borderId="0" xfId="1109" applyFont="1" applyFill="1" applyAlignment="1">
      <alignment horizontal="right"/>
    </xf>
    <xf numFmtId="177" fontId="25" fillId="0" borderId="0" xfId="1109" applyNumberFormat="1" applyFont="1" applyFill="1" applyAlignment="1">
      <alignment horizontal="center"/>
    </xf>
    <xf numFmtId="0" fontId="26" fillId="0" borderId="0" xfId="1109" applyFont="1" applyFill="1" applyAlignment="1">
      <alignment vertical="center"/>
    </xf>
    <xf numFmtId="177" fontId="21" fillId="0" borderId="0" xfId="0" applyNumberFormat="1" applyFont="1" applyAlignment="1">
      <alignment horizontal="right" vertical="center"/>
    </xf>
    <xf numFmtId="0" fontId="27" fillId="0" borderId="1" xfId="1109" applyFont="1" applyFill="1" applyBorder="1" applyAlignment="1">
      <alignment horizontal="center" vertical="center" wrapText="1"/>
    </xf>
    <xf numFmtId="0" fontId="28" fillId="0" borderId="1" xfId="1109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/>
    <xf numFmtId="0" fontId="27" fillId="0" borderId="1" xfId="0" applyFont="1" applyBorder="1" applyAlignment="1">
      <alignment horizontal="right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6" fillId="0" borderId="1" xfId="3886" applyNumberFormat="1" applyFont="1" applyFill="1" applyBorder="1" applyAlignment="1" applyProtection="1">
      <alignment vertical="center" wrapText="1"/>
      <protection locked="0"/>
    </xf>
    <xf numFmtId="49" fontId="6" fillId="0" borderId="4" xfId="0" applyNumberFormat="1" applyFont="1" applyFill="1" applyBorder="1" applyAlignment="1" applyProtection="1"/>
    <xf numFmtId="0" fontId="27" fillId="0" borderId="1" xfId="908" applyFont="1" applyFill="1" applyBorder="1" applyAlignment="1">
      <alignment horizontal="center" vertical="center"/>
    </xf>
    <xf numFmtId="1" fontId="27" fillId="0" borderId="1" xfId="908" applyNumberFormat="1" applyFont="1" applyFill="1" applyBorder="1" applyAlignment="1" applyProtection="1">
      <alignment vertical="center"/>
      <protection locked="0"/>
    </xf>
    <xf numFmtId="0" fontId="27" fillId="0" borderId="1" xfId="908" applyFont="1" applyFill="1" applyBorder="1" applyAlignment="1"/>
    <xf numFmtId="0" fontId="27" fillId="0" borderId="1" xfId="0" applyFont="1" applyFill="1" applyBorder="1" applyAlignment="1">
      <alignment horizontal="right" vertical="center" wrapText="1"/>
    </xf>
    <xf numFmtId="1" fontId="27" fillId="0" borderId="1" xfId="908" applyNumberFormat="1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>
      <alignment vertical="center"/>
    </xf>
    <xf numFmtId="0" fontId="27" fillId="0" borderId="1" xfId="908" applyNumberFormat="1" applyFont="1" applyFill="1" applyBorder="1" applyAlignment="1" applyProtection="1">
      <alignment vertical="center"/>
      <protection locked="0"/>
    </xf>
    <xf numFmtId="0" fontId="0" fillId="0" borderId="0" xfId="1109" applyFont="1"/>
    <xf numFmtId="0" fontId="0" fillId="0" borderId="0" xfId="1109"/>
    <xf numFmtId="0" fontId="29" fillId="0" borderId="0" xfId="1109" applyFont="1" applyFill="1" applyAlignment="1">
      <alignment vertical="center"/>
    </xf>
    <xf numFmtId="0" fontId="11" fillId="0" borderId="1" xfId="1109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6" fillId="0" borderId="1" xfId="1109" applyFont="1" applyFill="1" applyBorder="1" applyAlignment="1">
      <alignment horizontal="center" vertical="center"/>
    </xf>
    <xf numFmtId="1" fontId="17" fillId="0" borderId="1" xfId="1109" applyNumberFormat="1" applyFont="1" applyFill="1" applyBorder="1" applyAlignment="1" applyProtection="1">
      <alignment vertical="center"/>
      <protection locked="0"/>
    </xf>
    <xf numFmtId="1" fontId="11" fillId="0" borderId="1" xfId="1109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1109" applyNumberFormat="1" applyFont="1" applyFill="1" applyBorder="1" applyAlignment="1" applyProtection="1">
      <alignment vertical="center"/>
      <protection locked="0"/>
    </xf>
    <xf numFmtId="0" fontId="11" fillId="0" borderId="1" xfId="1109" applyFont="1" applyFill="1" applyBorder="1" applyAlignment="1">
      <alignment horizontal="left" vertical="center"/>
    </xf>
    <xf numFmtId="0" fontId="11" fillId="0" borderId="1" xfId="1109" applyFont="1" applyBorder="1" applyAlignment="1"/>
    <xf numFmtId="0" fontId="0" fillId="0" borderId="0" xfId="1109" applyFont="1" applyFill="1"/>
    <xf numFmtId="0" fontId="28" fillId="0" borderId="1" xfId="0" applyFont="1" applyBorder="1" applyAlignment="1">
      <alignment horizontal="center" vertical="center" wrapText="1"/>
    </xf>
    <xf numFmtId="3" fontId="27" fillId="0" borderId="1" xfId="3796" applyNumberFormat="1" applyFont="1" applyFill="1" applyBorder="1" applyAlignment="1" applyProtection="1">
      <alignment vertical="center"/>
    </xf>
    <xf numFmtId="0" fontId="27" fillId="0" borderId="1" xfId="908" applyFont="1" applyFill="1" applyBorder="1"/>
    <xf numFmtId="0" fontId="27" fillId="0" borderId="1" xfId="0" applyFont="1" applyBorder="1" applyAlignment="1">
      <alignment horizontal="center" vertical="center" wrapText="1"/>
    </xf>
    <xf numFmtId="0" fontId="28" fillId="0" borderId="1" xfId="908" applyFont="1" applyFill="1" applyBorder="1" applyAlignment="1">
      <alignment horizontal="center" vertical="center"/>
    </xf>
    <xf numFmtId="1" fontId="28" fillId="0" borderId="1" xfId="908" applyNumberFormat="1" applyFont="1" applyFill="1" applyBorder="1" applyAlignment="1" applyProtection="1">
      <alignment vertical="center"/>
      <protection locked="0"/>
    </xf>
    <xf numFmtId="0" fontId="27" fillId="0" borderId="1" xfId="0" applyFont="1" applyBorder="1" applyAlignment="1">
      <alignment vertical="center"/>
    </xf>
    <xf numFmtId="0" fontId="27" fillId="0" borderId="1" xfId="908" applyNumberFormat="1" applyFont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left" vertical="center"/>
    </xf>
    <xf numFmtId="0" fontId="10" fillId="0" borderId="0" xfId="1109" applyFont="1" applyFill="1" applyAlignment="1">
      <alignment horizontal="center"/>
    </xf>
    <xf numFmtId="0" fontId="21" fillId="0" borderId="0" xfId="0" applyFont="1" applyFill="1" applyAlignment="1">
      <alignment horizontal="right" vertical="center"/>
    </xf>
    <xf numFmtId="0" fontId="17" fillId="0" borderId="5" xfId="110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5" xfId="2263" applyFont="1" applyFill="1" applyBorder="1">
      <alignment vertical="center"/>
    </xf>
    <xf numFmtId="0" fontId="6" fillId="0" borderId="1" xfId="0" applyFont="1" applyFill="1" applyBorder="1" applyAlignment="1" applyProtection="1">
      <alignment vertical="center"/>
    </xf>
    <xf numFmtId="188" fontId="6" fillId="0" borderId="1" xfId="0" applyNumberFormat="1" applyFont="1" applyFill="1" applyBorder="1" applyAlignment="1" applyProtection="1">
      <alignment vertical="center"/>
    </xf>
    <xf numFmtId="0" fontId="16" fillId="0" borderId="5" xfId="2263" applyFont="1" applyFill="1" applyBorder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30" fillId="0" borderId="1" xfId="0" applyFont="1" applyFill="1" applyBorder="1" applyAlignment="1" applyProtection="1">
      <alignment vertical="center"/>
      <protection locked="0"/>
    </xf>
    <xf numFmtId="0" fontId="26" fillId="0" borderId="5" xfId="1109" applyFont="1" applyFill="1" applyBorder="1" applyAlignment="1">
      <alignment horizontal="center" vertical="center"/>
    </xf>
    <xf numFmtId="1" fontId="17" fillId="0" borderId="5" xfId="1109" applyNumberFormat="1" applyFont="1" applyFill="1" applyBorder="1" applyAlignment="1" applyProtection="1">
      <alignment vertical="center"/>
      <protection locked="0"/>
    </xf>
    <xf numFmtId="1" fontId="11" fillId="0" borderId="5" xfId="1109" applyNumberFormat="1" applyFont="1" applyFill="1" applyBorder="1" applyAlignment="1" applyProtection="1">
      <alignment horizontal="left" vertical="center"/>
      <protection locked="0"/>
    </xf>
    <xf numFmtId="1" fontId="11" fillId="0" borderId="5" xfId="1109" applyNumberFormat="1" applyFont="1" applyFill="1" applyBorder="1" applyAlignment="1" applyProtection="1">
      <alignment horizontal="left" vertical="center" indent="1"/>
      <protection locked="0"/>
    </xf>
    <xf numFmtId="0" fontId="11" fillId="0" borderId="5" xfId="1109" applyFont="1" applyFill="1" applyBorder="1" applyAlignment="1">
      <alignment horizontal="left" vertical="center"/>
    </xf>
    <xf numFmtId="1" fontId="11" fillId="0" borderId="5" xfId="1109" applyNumberFormat="1" applyFont="1" applyFill="1" applyBorder="1" applyAlignment="1" applyProtection="1">
      <alignment vertical="center"/>
      <protection locked="0"/>
    </xf>
    <xf numFmtId="0" fontId="11" fillId="0" borderId="5" xfId="1109" applyFont="1" applyFill="1" applyBorder="1" applyAlignment="1"/>
    <xf numFmtId="0" fontId="31" fillId="0" borderId="0" xfId="3884" applyFont="1">
      <alignment vertical="center"/>
    </xf>
    <xf numFmtId="0" fontId="0" fillId="0" borderId="0" xfId="3884" applyFont="1">
      <alignment vertical="center"/>
    </xf>
    <xf numFmtId="0" fontId="0" fillId="0" borderId="0" xfId="3884" applyFont="1" applyAlignment="1">
      <alignment horizontal="center" vertical="center"/>
    </xf>
    <xf numFmtId="0" fontId="32" fillId="0" borderId="0" xfId="3884" applyFont="1" applyAlignment="1">
      <alignment horizontal="center" vertical="center"/>
    </xf>
    <xf numFmtId="0" fontId="33" fillId="0" borderId="0" xfId="3884" applyFont="1" applyAlignment="1">
      <alignment horizontal="center" vertical="top" wrapText="1"/>
    </xf>
    <xf numFmtId="0" fontId="33" fillId="0" borderId="0" xfId="3884" applyFont="1" applyAlignment="1">
      <alignment horizontal="center" vertical="top"/>
    </xf>
    <xf numFmtId="0" fontId="34" fillId="0" borderId="0" xfId="3884" applyFont="1" applyAlignment="1">
      <alignment horizontal="center" vertical="center"/>
    </xf>
    <xf numFmtId="0" fontId="35" fillId="0" borderId="0" xfId="3884" applyFont="1" applyFill="1" applyAlignment="1">
      <alignment horizontal="left" vertical="center"/>
    </xf>
    <xf numFmtId="0" fontId="36" fillId="0" borderId="0" xfId="3884" applyFont="1" applyFill="1" applyAlignment="1">
      <alignment horizontal="center" vertical="center"/>
    </xf>
    <xf numFmtId="0" fontId="36" fillId="0" borderId="0" xfId="3884" applyFont="1" applyFill="1">
      <alignment vertical="center"/>
    </xf>
    <xf numFmtId="0" fontId="37" fillId="0" borderId="0" xfId="3884" applyFont="1" applyAlignment="1">
      <alignment horizontal="left" vertical="center" wrapText="1"/>
    </xf>
  </cellXfs>
  <cellStyles count="4990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千位分隔 2 2 2 4 2" xfId="455"/>
    <cellStyle name="60% - 强调文字颜色 6 3 2 2" xfId="456"/>
    <cellStyle name="?鹎%U龡&amp;H齲_x0001_C铣_x0014__x0007__x0001__x0001_ 3 2 2 8" xfId="457"/>
    <cellStyle name="货币 2 9 2" xfId="458"/>
    <cellStyle name="?鹎%U龡&amp;H齲_x0001_C铣_x0014__x0007__x0001__x0001_ 2 2 3 4 3" xfId="459"/>
    <cellStyle name="?鹎%U龡&amp;H齲_x0001_C铣_x0014__x0007__x0001__x0001_ 2 2 3 4 3 2" xfId="460"/>
    <cellStyle name="千位分隔 2 2 2 5 2" xfId="461"/>
    <cellStyle name="检查单元格 4 2 2 2" xfId="462"/>
    <cellStyle name="?鹎%U龡&amp;H齲_x0001_C铣_x0014__x0007__x0001__x0001_ 3 2 3 8" xfId="463"/>
    <cellStyle name="60% - 强调文字颜色 6 3 3 2" xfId="464"/>
    <cellStyle name="常规 8 4 2" xfId="465"/>
    <cellStyle name="常规 4 2 4 2 2" xfId="466"/>
    <cellStyle name="?鹎%U龡&amp;H齲_x0001_C铣_x0014__x0007__x0001__x0001_ 2 2 3 4 4" xfId="467"/>
    <cellStyle name="?鹎%U龡&amp;H齲_x0001_C铣_x0014__x0007__x0001__x0001_ 2 2 3 4 4 2" xfId="468"/>
    <cellStyle name="?鹎%U龡&amp;H齲_x0001_C铣_x0014__x0007__x0001__x0001_ 3 2 2 2 8" xfId="469"/>
    <cellStyle name="40% - 强调文字颜色 5 2 3_2015财政决算公开" xfId="470"/>
    <cellStyle name="?鹎%U龡&amp;H齲_x0001_C铣_x0014__x0007__x0001__x0001_ 2 2 3 5" xfId="471"/>
    <cellStyle name="?鹎%U龡&amp;H齲_x0001_C铣_x0014__x0007__x0001__x0001_ 2 2 3 5 2" xfId="472"/>
    <cellStyle name="?鹎%U龡&amp;H齲_x0001_C铣_x0014__x0007__x0001__x0001_ 2 2 3 6" xfId="473"/>
    <cellStyle name="差 3 2 3 2" xfId="474"/>
    <cellStyle name="?鹎%U龡&amp;H齲_x0001_C铣_x0014__x0007__x0001__x0001_ 3 4 4 2" xfId="475"/>
    <cellStyle name="?鹎%U龡&amp;H齲_x0001_C铣_x0014__x0007__x0001__x0001_ 3 2 2 2 2 2" xfId="476"/>
    <cellStyle name="差 5 2 3" xfId="477"/>
    <cellStyle name="?鹎%U龡&amp;H齲_x0001_C铣_x0014__x0007__x0001__x0001_ 3 2 4 2 2" xfId="478"/>
    <cellStyle name="?鹎%U龡&amp;H齲_x0001_C铣_x0014__x0007__x0001__x0001_ 2 2 3 7" xfId="479"/>
    <cellStyle name="?鹎%U龡&amp;H齲_x0001_C铣_x0014__x0007__x0001__x0001_ 3 4 4 3" xfId="480"/>
    <cellStyle name="?鹎%U龡&amp;H齲_x0001_C铣_x0014__x0007__x0001__x0001_ 3 2 2 2 2 3" xfId="481"/>
    <cellStyle name="?鹎%U龡&amp;H齲_x0001_C铣_x0014__x0007__x0001__x0001_ 2 2 3 7 2" xfId="482"/>
    <cellStyle name="千位[0]_，" xfId="483"/>
    <cellStyle name="?鹎%U龡&amp;H齲_x0001_C铣_x0014__x0007__x0001__x0001_ 3 4 4 3 2" xfId="484"/>
    <cellStyle name="?鹎%U龡&amp;H齲_x0001_C铣_x0014__x0007__x0001__x0001_ 3 2 2 2 2 3 2" xfId="485"/>
    <cellStyle name="?鹎%U龡&amp;H齲_x0001_C铣_x0014__x0007__x0001__x0001_ 2 2 4 2" xfId="486"/>
    <cellStyle name="20% - 强调文字颜色 3 2 4 2 2" xfId="487"/>
    <cellStyle name="?鹎%U龡&amp;H齲_x0001_C铣_x0014__x0007__x0001__x0001_ 2 2 4 3" xfId="488"/>
    <cellStyle name="?鹎%U龡&amp;H齲_x0001_C铣_x0014__x0007__x0001__x0001_ 2 2 4 3 2" xfId="489"/>
    <cellStyle name="?鹎%U龡&amp;H齲_x0001_C铣_x0014__x0007__x0001__x0001_ 2 2 4 4" xfId="490"/>
    <cellStyle name="?鹎%U龡&amp;H齲_x0001_C铣_x0014__x0007__x0001__x0001_ 2 4 2 2_2015财政决算公开" xfId="491"/>
    <cellStyle name="?鹎%U龡&amp;H齲_x0001_C铣_x0014__x0007__x0001__x0001_ 2 2 4 4 2" xfId="492"/>
    <cellStyle name="20% - 强调文字颜色 5 2 2 2 2 2" xfId="493"/>
    <cellStyle name="?鹎%U龡&amp;H齲_x0001_C铣_x0014__x0007__x0001__x0001_ 2 2 4 5" xfId="494"/>
    <cellStyle name="20% - 强调文字颜色 4 6 2" xfId="495"/>
    <cellStyle name="?鹎%U龡&amp;H齲_x0001_C铣_x0014__x0007__x0001__x0001_ 2 2 4_2015财政决算公开" xfId="496"/>
    <cellStyle name="?鹎%U龡&amp;H齲_x0001_C铣_x0014__x0007__x0001__x0001_ 3 4 6 5" xfId="497"/>
    <cellStyle name="?鹎%U龡&amp;H齲_x0001_C铣_x0014__x0007__x0001__x0001_ 3 2 2 2 4 5" xfId="498"/>
    <cellStyle name="常规 11 2" xfId="499"/>
    <cellStyle name="?鹎%U龡&amp;H齲_x0001_C铣_x0014__x0007__x0001__x0001_ 2 2 5" xfId="500"/>
    <cellStyle name="烹拳 [0]_laroux" xfId="501"/>
    <cellStyle name="常规 11 2 2" xfId="502"/>
    <cellStyle name="?鹎%U龡&amp;H齲_x0001_C铣_x0014__x0007__x0001__x0001_ 2 2 5 2" xfId="503"/>
    <cellStyle name="常规 11 2 2 2" xfId="504"/>
    <cellStyle name="60% - 强调文字颜色 3 3 5" xfId="505"/>
    <cellStyle name="60% - 强调文字颜色 2 2 4 3" xfId="506"/>
    <cellStyle name="?鹎%U龡&amp;H齲_x0001_C铣_x0014__x0007__x0001__x0001_ 2 2 5 2 2" xfId="507"/>
    <cellStyle name="常规 11 2 3" xfId="508"/>
    <cellStyle name="?鹎%U龡&amp;H齲_x0001_C铣_x0014__x0007__x0001__x0001_ 2 2 5 3" xfId="509"/>
    <cellStyle name="常规 11 2 3 2" xfId="510"/>
    <cellStyle name="?鹎%U龡&amp;H齲_x0001_C铣_x0014__x0007__x0001__x0001_ 2 2 5 3 2" xfId="511"/>
    <cellStyle name="?鹎%U龡&amp;H齲_x0001_C铣_x0014__x0007__x0001__x0001_ 2 2 5 4" xfId="512"/>
    <cellStyle name="强调文字颜色 1 3 3 2 2" xfId="513"/>
    <cellStyle name="常规 11 2 4" xfId="514"/>
    <cellStyle name="?鹎%U龡&amp;H齲_x0001_C铣_x0014__x0007__x0001__x0001_ 2 2 5 4 2" xfId="515"/>
    <cellStyle name="?鹎%U龡&amp;H齲_x0001_C铣_x0014__x0007__x0001__x0001_ 2 4 4 2 2" xfId="516"/>
    <cellStyle name="40% - 强调文字颜色 5 6 3" xfId="517"/>
    <cellStyle name="60% - 强调文字颜色 2 3 2 2 3" xfId="518"/>
    <cellStyle name="?鹎%U龡&amp;H齲_x0001_C铣_x0014__x0007__x0001__x0001_ 2 2 5 5" xfId="519"/>
    <cellStyle name="常规 11 2 5" xfId="520"/>
    <cellStyle name="?鹎%U龡&amp;H齲_x0001_C铣_x0014__x0007__x0001__x0001_ 2 4 5 4" xfId="521"/>
    <cellStyle name="常规 13 2 4" xfId="522"/>
    <cellStyle name="?鹎%U龡&amp;H齲_x0001_C铣_x0014__x0007__x0001__x0001_ 2 2 5_2015财政决算公开" xfId="523"/>
    <cellStyle name="?鹎%U龡&amp;H齲_x0001_C铣_x0014__x0007__x0001__x0001_ 3 2 2 2 7 2" xfId="524"/>
    <cellStyle name="?鹎%U龡&amp;H齲_x0001_C铣_x0014__x0007__x0001__x0001_ 2 2 6" xfId="525"/>
    <cellStyle name="?鹎%U龡&amp;H齲_x0001_C铣_x0014__x0007__x0001__x0001_ 3 4 9 2" xfId="526"/>
    <cellStyle name="常规 11 3" xfId="527"/>
    <cellStyle name="?鹎%U龡&amp;H齲_x0001_C铣_x0014__x0007__x0001__x0001_ 2 3 2 2 3" xfId="528"/>
    <cellStyle name="?鹎%U龡&amp;H齲_x0001_C铣_x0014__x0007__x0001__x0001_ 2 2 6 2" xfId="529"/>
    <cellStyle name="40% - 强调文字颜色 2 3 2 2 3" xfId="530"/>
    <cellStyle name="常规 11 3 2" xfId="531"/>
    <cellStyle name="?鹎%U龡&amp;H齲_x0001_C铣_x0014__x0007__x0001__x0001_ 2 3 2 2 3 2" xfId="532"/>
    <cellStyle name="?鹎%U龡&amp;H齲_x0001_C铣_x0014__x0007__x0001__x0001_ 2 2 6 2 2" xfId="533"/>
    <cellStyle name="60% - 强调文字颜色 4 3 5" xfId="534"/>
    <cellStyle name="常规 11 3 2 2" xfId="535"/>
    <cellStyle name="常规 18" xfId="536"/>
    <cellStyle name="常规 23" xfId="537"/>
    <cellStyle name="检查单元格 2 2 4" xfId="538"/>
    <cellStyle name="?鹎%U龡&amp;H齲_x0001_C铣_x0014__x0007__x0001__x0001_ 2 3 2 2 4" xfId="539"/>
    <cellStyle name="?鹎%U龡&amp;H齲_x0001_C铣_x0014__x0007__x0001__x0001_ 2 2 6 3" xfId="540"/>
    <cellStyle name="常规 11 3 3" xfId="541"/>
    <cellStyle name="?鹎%U龡&amp;H齲_x0001_C铣_x0014__x0007__x0001__x0001_ 2 3 2 2 4 2" xfId="542"/>
    <cellStyle name="?鹎%U龡&amp;H齲_x0001_C铣_x0014__x0007__x0001__x0001_ 2 2 6 3 2" xfId="543"/>
    <cellStyle name="常规 68" xfId="544"/>
    <cellStyle name="检查单元格 2 3 4" xfId="545"/>
    <cellStyle name="?鹎%U龡&amp;H齲_x0001_C铣_x0014__x0007__x0001__x0001_ 2 3 2 2 5" xfId="546"/>
    <cellStyle name="?鹎%U龡&amp;H齲_x0001_C铣_x0014__x0007__x0001__x0001_ 2 2 6 4" xfId="547"/>
    <cellStyle name="表标题 2 2 2" xfId="548"/>
    <cellStyle name="常规 11 3 4" xfId="549"/>
    <cellStyle name="?鹎%U龡&amp;H齲_x0001_C铣_x0014__x0007__x0001__x0001_ 2 2 6_2015财政决算公开" xfId="550"/>
    <cellStyle name="?鹎%U龡&amp;H齲_x0001_C铣_x0014__x0007__x0001__x0001_ 2 2 7" xfId="551"/>
    <cellStyle name="常规 11 4" xfId="552"/>
    <cellStyle name="货币 2 3 3 2" xfId="553"/>
    <cellStyle name="链接单元格 3 2 2" xfId="554"/>
    <cellStyle name="?鹎%U龡&amp;H齲_x0001_C铣_x0014__x0007__x0001__x0001_ 2 3 2 3 3" xfId="555"/>
    <cellStyle name="标题 5" xfId="556"/>
    <cellStyle name="常规 11 4 2" xfId="557"/>
    <cellStyle name="货币 2 3 3 2 2" xfId="558"/>
    <cellStyle name="?鹎%U龡&amp;H齲_x0001_C铣_x0014__x0007__x0001__x0001_ 2 2 7 2" xfId="559"/>
    <cellStyle name="解释性文本 2 3" xfId="560"/>
    <cellStyle name="链接单元格 3 2 2 2" xfId="561"/>
    <cellStyle name="?鹎%U龡&amp;H齲_x0001_C铣_x0014__x0007__x0001__x0001_ 2 3 2 3 4" xfId="562"/>
    <cellStyle name="标题 6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?鹎%U龡&amp;H齲_x0001_C铣_x0014__x0007__x0001__x0001_ 2 4 10" xfId="567"/>
    <cellStyle name="常规 2 2 2 2_2015财政决算公开" xfId="568"/>
    <cellStyle name="?鹎%U龡&amp;H齲_x0001_C铣_x0014__x0007__x0001__x0001_ 2 2 7 4" xfId="569"/>
    <cellStyle name="表标题 2 3 2" xfId="570"/>
    <cellStyle name="?鹎%U龡&amp;H齲_x0001_C铣_x0014__x0007__x0001__x0001_ 2 4 4 4 2" xfId="571"/>
    <cellStyle name="注释 2 4 3" xfId="572"/>
    <cellStyle name="20% - 强调文字颜色 3 5_2015财政决算公开" xfId="573"/>
    <cellStyle name="常规 2 3 2 3 5" xfId="574"/>
    <cellStyle name="?鹎%U龡&amp;H齲_x0001_C铣_x0014__x0007__x0001__x0001_ 2 2 7 5" xfId="575"/>
    <cellStyle name="?鹎%U龡&amp;H齲_x0001_C铣_x0014__x0007__x0001__x0001_ 2 2 7_2015财政决算公开" xfId="576"/>
    <cellStyle name="60% - 强调文字颜色 6 2 5 2" xfId="577"/>
    <cellStyle name="解释性文本 3 2 2 2" xfId="578"/>
    <cellStyle name="?鹎%U龡&amp;H齲_x0001_C铣_x0014__x0007__x0001__x0001_ 2 3" xfId="579"/>
    <cellStyle name="60% - 强调文字颜色 2 7 2" xfId="580"/>
    <cellStyle name="?鹎%U龡&amp;H齲_x0001_C铣_x0014__x0007__x0001__x0001_ 2 2 9" xfId="581"/>
    <cellStyle name="?鹎%U龡&amp;H齲_x0001_C铣_x0014__x0007__x0001__x0001_ 4 10" xfId="582"/>
    <cellStyle name="常规 11 6" xfId="583"/>
    <cellStyle name="货币 2 3 3 4" xfId="584"/>
    <cellStyle name="?鹎%U龡&amp;H齲_x0001_C铣_x0014__x0007__x0001__x0001_ 3 2 3 3 3" xfId="585"/>
    <cellStyle name="40% - 强调文字颜色 2 2_2015财政决算公开" xfId="586"/>
    <cellStyle name="?鹎%U龡&amp;H齲_x0001_C铣_x0014__x0007__x0001__x0001_ 2 2_2015财政决算公开" xfId="587"/>
    <cellStyle name="常规 28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常规 18 3" xfId="836"/>
    <cellStyle name="常规 23 3" xfId="837"/>
    <cellStyle name="常规 5 2 2 5 2" xfId="838"/>
    <cellStyle name="?鹎%U龡&amp;H齲_x0001_C铣_x0014__x0007__x0001__x0001_ 2 4 6 4" xfId="839"/>
    <cellStyle name="常规 5 2 2 6" xfId="840"/>
    <cellStyle name="?鹎%U龡&amp;H齲_x0001_C铣_x0014__x0007__x0001__x0001_ 2 4 6 4 2" xfId="841"/>
    <cellStyle name="常规 19 3" xfId="842"/>
    <cellStyle name="常规 24 3" xfId="843"/>
    <cellStyle name="?鹎%U龡&amp;H齲_x0001_C铣_x0014__x0007__x0001__x0001_ 2 4 6_2015财政决算公开" xfId="844"/>
    <cellStyle name="常规 13 3_2015财政决算公开" xfId="845"/>
    <cellStyle name="?鹎%U龡&amp;H齲_x0001_C铣_x0014__x0007__x0001__x0001_ 2 4 7" xfId="846"/>
    <cellStyle name="常规 13 4" xfId="847"/>
    <cellStyle name="货币 2 3 5 2" xfId="848"/>
    <cellStyle name="?鹎%U龡&amp;H齲_x0001_C铣_x0014__x0007__x0001__x0001_ 2 4 8 2" xfId="849"/>
    <cellStyle name="常规 5 2 4 4" xfId="850"/>
    <cellStyle name="检查单元格 2" xfId="851"/>
    <cellStyle name="?鹎%U龡&amp;H齲_x0001_C铣_x0014__x0007__x0001__x0001_ 2 4 9" xfId="852"/>
    <cellStyle name="?鹎%U龡&amp;H齲_x0001_C铣_x0014__x0007__x0001__x0001_ 3 6_2015财政决算公开" xfId="853"/>
    <cellStyle name="?鹎%U龡&amp;H齲_x0001_C铣_x0014__x0007__x0001__x0001_ 2 4_2015财政决算公开" xfId="854"/>
    <cellStyle name="货币 2 2 2 7 2" xfId="855"/>
    <cellStyle name="?鹎%U龡&amp;H齲_x0001_C铣_x0014__x0007__x0001__x0001_ 2 5 2" xfId="856"/>
    <cellStyle name="?鹎%U龡&amp;H齲_x0001_C铣_x0014__x0007__x0001__x0001_ 2 5_2015财政决算公开" xfId="857"/>
    <cellStyle name="40% - 强调文字颜色 6 2 5" xfId="858"/>
    <cellStyle name="货币 2 2 5 3" xfId="859"/>
    <cellStyle name="?鹎%U龡&amp;H齲_x0001_C铣_x0014__x0007__x0001__x0001_ 3 2 2 2 3 2 2" xfId="860"/>
    <cellStyle name="?鹎%U龡&amp;H齲_x0001_C铣_x0014__x0007__x0001__x0001_ 3 4 5 2 2" xfId="861"/>
    <cellStyle name="20% - 强调文字颜色 1 2 7" xfId="862"/>
    <cellStyle name="?鹎%U龡&amp;H齲_x0001_C铣_x0014__x0007__x0001__x0001_ 2 6" xfId="863"/>
    <cellStyle name="?鹎%U龡&amp;H齲_x0001_C铣_x0014__x0007__x0001__x0001_ 2 6 2" xfId="864"/>
    <cellStyle name="百分比 2 3" xfId="865"/>
    <cellStyle name="?鹎%U龡&amp;H齲_x0001_C铣_x0014__x0007__x0001__x0001_ 2 7" xfId="866"/>
    <cellStyle name="常规 8 2 2 2 2" xfId="867"/>
    <cellStyle name="?鹎%U龡&amp;H齲_x0001_C铣_x0014__x0007__x0001__x0001_ 2 7 2" xfId="868"/>
    <cellStyle name="百分比 3 3" xfId="869"/>
    <cellStyle name="?鹎%U龡&amp;H齲_x0001_C铣_x0014__x0007__x0001__x0001_ 2 8" xfId="870"/>
    <cellStyle name="40% - 强调文字颜色 1 7 2" xfId="871"/>
    <cellStyle name="?鹎%U龡&amp;H齲_x0001_C铣_x0014__x0007__x0001__x0001_ 3 2 10" xfId="872"/>
    <cellStyle name="常规 2 4 9 2" xfId="873"/>
    <cellStyle name="?鹎%U龡&amp;H齲_x0001_C铣_x0014__x0007__x0001__x0001_ 3 2 10 2" xfId="874"/>
    <cellStyle name="标题 5 4 3" xfId="875"/>
    <cellStyle name="?鹎%U龡&amp;H齲_x0001_C铣_x0014__x0007__x0001__x0001_ 3 2 11" xfId="876"/>
    <cellStyle name="?鹎%U龡&amp;H齲_x0001_C铣_x0014__x0007__x0001__x0001_ 3 2 2 10" xfId="877"/>
    <cellStyle name="40% - 强调文字颜色 4 5 3" xfId="878"/>
    <cellStyle name="?鹎%U龡&amp;H齲_x0001_C铣_x0014__x0007__x0001__x0001_ 3 2 4" xfId="879"/>
    <cellStyle name="?鹎%U龡&amp;H齲_x0001_C铣_x0014__x0007__x0001__x0001_ 3 2 2 2 2_2015财政决算公开" xfId="880"/>
    <cellStyle name="20% - 强调文字颜色 1 3 3 2 2" xfId="881"/>
    <cellStyle name="?鹎%U龡&amp;H齲_x0001_C铣_x0014__x0007__x0001__x0001_ 3 4 4_2015财政决算公开" xfId="882"/>
    <cellStyle name="计算 2 2 4" xfId="883"/>
    <cellStyle name="?鹎%U龡&amp;H齲_x0001_C铣_x0014__x0007__x0001__x0001_ 3 2 2 2" xfId="884"/>
    <cellStyle name="?鹎%U龡&amp;H齲_x0001_C铣_x0014__x0007__x0001__x0001_ 3 2 4 2" xfId="885"/>
    <cellStyle name="警告文本 7" xfId="886"/>
    <cellStyle name="?鹎%U龡&amp;H齲_x0001_C铣_x0014__x0007__x0001__x0001_ 3 2 2 2 2" xfId="887"/>
    <cellStyle name="?鹎%U龡&amp;H齲_x0001_C铣_x0014__x0007__x0001__x0001_ 3 4 4" xfId="888"/>
    <cellStyle name="差 3 2 3" xfId="889"/>
    <cellStyle name="?鹎%U龡&amp;H齲_x0001_C铣_x0014__x0007__x0001__x0001_ 3 2 4 3" xfId="890"/>
    <cellStyle name="20% - 强调文字颜色 4 2 2 2 2 2" xfId="891"/>
    <cellStyle name="?鹎%U龡&amp;H齲_x0001_C铣_x0014__x0007__x0001__x0001_ 3 2 2 2 3" xfId="892"/>
    <cellStyle name="?鹎%U龡&amp;H齲_x0001_C铣_x0014__x0007__x0001__x0001_ 3 4 5" xfId="893"/>
    <cellStyle name="差 3 2 4" xfId="894"/>
    <cellStyle name="好 5 3 2" xfId="895"/>
    <cellStyle name="?鹎%U龡&amp;H齲_x0001_C铣_x0014__x0007__x0001__x0001_ 3 2 4 3 2" xfId="896"/>
    <cellStyle name="?鹎%U龡&amp;H齲_x0001_C铣_x0014__x0007__x0001__x0001_ 3 2 2 2 3 2" xfId="897"/>
    <cellStyle name="?鹎%U龡&amp;H齲_x0001_C铣_x0014__x0007__x0001__x0001_ 3 4 5 2" xfId="898"/>
    <cellStyle name="?鹎%U龡&amp;H齲_x0001_C铣_x0014__x0007__x0001__x0001_ 3 2 2 2 3 3" xfId="899"/>
    <cellStyle name="?鹎%U龡&amp;H齲_x0001_C铣_x0014__x0007__x0001__x0001_ 3 4 5 3" xfId="900"/>
    <cellStyle name="?鹎%U龡&amp;H齲_x0001_C铣_x0014__x0007__x0001__x0001_ 3 2 2 2 3 3 2" xfId="901"/>
    <cellStyle name="?鹎%U龡&amp;H齲_x0001_C铣_x0014__x0007__x0001__x0001_ 3 4 5 3 2" xfId="902"/>
    <cellStyle name="?鹎%U龡&amp;H齲_x0001_C铣_x0014__x0007__x0001__x0001_ 3 2 2 2 4 3" xfId="903"/>
    <cellStyle name="?鹎%U龡&amp;H齲_x0001_C铣_x0014__x0007__x0001__x0001_ 3 4 6 3" xfId="904"/>
    <cellStyle name="?鹎%U龡&amp;H齲_x0001_C铣_x0014__x0007__x0001__x0001_ 3 2 2 2 4 3 2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3 3_2015财政决算公开" xfId="909"/>
    <cellStyle name="?鹎%U龡&amp;H齲_x0001_C铣_x0014__x0007__x0001__x0001_ 3 2 2 2 4 4" xfId="910"/>
    <cellStyle name="?鹎%U龡&amp;H齲_x0001_C铣_x0014__x0007__x0001__x0001_ 3 4 6 4" xfId="911"/>
    <cellStyle name="?鹎%U龡&amp;H齲_x0001_C铣_x0014__x0007__x0001__x0001_ 3 2 2 2 4 4 2" xfId="912"/>
    <cellStyle name="?鹎%U龡&amp;H齲_x0001_C铣_x0014__x0007__x0001__x0001_ 3 4 6 4 2" xfId="913"/>
    <cellStyle name="?鹎%U龡&amp;H齲_x0001_C铣_x0014__x0007__x0001__x0001_ 3 2 2 2 4_2015财政决算公开" xfId="914"/>
    <cellStyle name="?鹎%U龡&amp;H齲_x0001_C铣_x0014__x0007__x0001__x0001_ 3 4 6_2015财政决算公开" xfId="915"/>
    <cellStyle name="?鹎%U龡&amp;H齲_x0001_C铣_x0014__x0007__x0001__x0001_ 3 2 2 2 6 2" xfId="916"/>
    <cellStyle name="?鹎%U龡&amp;H齲_x0001_C铣_x0014__x0007__x0001__x0001_ 3 4 8 2" xfId="917"/>
    <cellStyle name="常规 10 3" xfId="918"/>
    <cellStyle name="?鹎%U龡&amp;H齲_x0001_C铣_x0014__x0007__x0001__x0001_ 3 2 2 2 7" xfId="919"/>
    <cellStyle name="?鹎%U龡&amp;H齲_x0001_C铣_x0014__x0007__x0001__x0001_ 3 4 9" xfId="920"/>
    <cellStyle name="?鹎%U龡&amp;H齲_x0001_C铣_x0014__x0007__x0001__x0001_ 3 2 3 4 3" xfId="921"/>
    <cellStyle name="?鹎%U龡&amp;H齲_x0001_C铣_x0014__x0007__x0001__x0001_ 3 2 4_2015财政决算公开" xfId="922"/>
    <cellStyle name="?鹎%U龡&amp;H齲_x0001_C铣_x0014__x0007__x0001__x0001_ 4 6 5" xfId="923"/>
    <cellStyle name="60% - 强调文字颜色 4 5 2 2" xfId="924"/>
    <cellStyle name="?鹎%U龡&amp;H齲_x0001_C铣_x0014__x0007__x0001__x0001_ 3 2 2 2_2015财政决算公开" xfId="925"/>
    <cellStyle name="?鹎%U龡&amp;H齲_x0001_C铣_x0014__x0007__x0001__x0001_ 3 3 6 3" xfId="926"/>
    <cellStyle name="?鹎%U龡&amp;H齲_x0001_C铣_x0014__x0007__x0001__x0001_ 3 2 5 2" xfId="927"/>
    <cellStyle name="后继超级链接 3 2 2" xfId="928"/>
    <cellStyle name="?鹎%U龡&amp;H齲_x0001_C铣_x0014__x0007__x0001__x0001_ 3 2 2 3 2" xfId="929"/>
    <cellStyle name="差 3 3 3" xfId="930"/>
    <cellStyle name="?鹎%U龡&amp;H齲_x0001_C铣_x0014__x0007__x0001__x0001_ 3 2 5 3" xfId="931"/>
    <cellStyle name="?鹎%U龡&amp;H齲_x0001_C铣_x0014__x0007__x0001__x0001_ 3 2 2 3 3" xfId="932"/>
    <cellStyle name="?鹎%U龡&amp;H齲_x0001_C铣_x0014__x0007__x0001__x0001_ 3 2 6" xfId="933"/>
    <cellStyle name="后继超级链接 3 3" xfId="934"/>
    <cellStyle name="?鹎%U龡&amp;H齲_x0001_C铣_x0014__x0007__x0001__x0001_ 3 2 2 4" xfId="935"/>
    <cellStyle name="?鹎%U龡&amp;H齲_x0001_C铣_x0014__x0007__x0001__x0001_ 3 2 2 4 4 2" xfId="936"/>
    <cellStyle name="标题 1 8" xfId="937"/>
    <cellStyle name="?鹎%U龡&amp;H齲_x0001_C铣_x0014__x0007__x0001__x0001_ 3 2 2 4_2015财政决算公开" xfId="938"/>
    <cellStyle name="?鹎%U龡&amp;H齲_x0001_C铣_x0014__x0007__x0001__x0001_ 3 2 2 5" xfId="939"/>
    <cellStyle name="?鹎%U龡&amp;H齲_x0001_C铣_x0014__x0007__x0001__x0001_ 3 2 2 5 3 2" xfId="940"/>
    <cellStyle name="20% - 强调文字颜色 2 7 2" xfId="941"/>
    <cellStyle name="检查单元格 2 3 2 2 2" xfId="942"/>
    <cellStyle name="?鹎%U龡&amp;H齲_x0001_C铣_x0014__x0007__x0001__x0001_ 3 2 2 6" xfId="943"/>
    <cellStyle name="20% - 强调文字颜色 6 2 2 3 2" xfId="944"/>
    <cellStyle name="?鹎%U龡&amp;H齲_x0001_C铣_x0014__x0007__x0001__x0001_ 3 2 2 6 4 2" xfId="945"/>
    <cellStyle name="?鹎%U龡&amp;H齲_x0001_C铣_x0014__x0007__x0001__x0001_ 3 2 2 6 5" xfId="946"/>
    <cellStyle name="20% - 强调文字颜色 3 9" xfId="947"/>
    <cellStyle name="?鹎%U龡&amp;H齲_x0001_C铣_x0014__x0007__x0001__x0001_ 3 2 2 7" xfId="948"/>
    <cellStyle name="?鹎%U龡&amp;H齲_x0001_C铣_x0014__x0007__x0001__x0001_ 3 2 2 7 2" xfId="949"/>
    <cellStyle name="20% - 强调文字颜色 4 6" xfId="950"/>
    <cellStyle name="?鹎%U龡&amp;H齲_x0001_C铣_x0014__x0007__x0001__x0001_ 3 2 2 8 2" xfId="951"/>
    <cellStyle name="20% - 强调文字颜色 5 6" xfId="952"/>
    <cellStyle name="60% - 强调文字颜色 6 3 2 2 2" xfId="953"/>
    <cellStyle name="?鹎%U龡&amp;H齲_x0001_C铣_x0014__x0007__x0001__x0001_ 3 2 2 9" xfId="954"/>
    <cellStyle name="60% - 强调文字颜色 6 3 2 3" xfId="955"/>
    <cellStyle name="?鹎%U龡&amp;H齲_x0001_C铣_x0014__x0007__x0001__x0001_ 3 2 2 9 2" xfId="956"/>
    <cellStyle name="20% - 强调文字颜色 6 6" xfId="957"/>
    <cellStyle name="60% - 强调文字颜色 6 3 2 3 2" xfId="958"/>
    <cellStyle name="?鹎%U龡&amp;H齲_x0001_C铣_x0014__x0007__x0001__x0001_ 3 2 2_2015财政决算公开" xfId="959"/>
    <cellStyle name="货币 4 2 2 4" xfId="960"/>
    <cellStyle name="?鹎%U龡&amp;H齲_x0001_C铣_x0014__x0007__x0001__x0001_ 3 2 3" xfId="961"/>
    <cellStyle name="?鹎%U龡&amp;H齲_x0001_C铣_x0014__x0007__x0001__x0001_ 3 2 3 2" xfId="962"/>
    <cellStyle name="?鹎%U龡&amp;H齲_x0001_C铣_x0014__x0007__x0001__x0001_ 3 2 3 2 2" xfId="963"/>
    <cellStyle name="?鹎%U龡&amp;H齲_x0001_C铣_x0014__x0007__x0001__x0001_ 4 4 4" xfId="964"/>
    <cellStyle name="差 4 2 3" xfId="965"/>
    <cellStyle name="?鹎%U龡&amp;H齲_x0001_C铣_x0014__x0007__x0001__x0001_ 3 2 3 2 3" xfId="966"/>
    <cellStyle name="?鹎%U龡&amp;H齲_x0001_C铣_x0014__x0007__x0001__x0001_ 4 4 5" xfId="967"/>
    <cellStyle name="?鹎%U龡&amp;H齲_x0001_C铣_x0014__x0007__x0001__x0001_ 3 2 3 2 5" xfId="968"/>
    <cellStyle name="?鹎%U龡&amp;H齲_x0001_C铣_x0014__x0007__x0001__x0001_ 3 2 3 3" xfId="969"/>
    <cellStyle name="?鹎%U龡&amp;H齲_x0001_C铣_x0014__x0007__x0001__x0001_ 3 2 3 3 2" xfId="970"/>
    <cellStyle name="?鹎%U龡&amp;H齲_x0001_C铣_x0014__x0007__x0001__x0001_ 4 5 4" xfId="971"/>
    <cellStyle name="?鹎%U龡&amp;H齲_x0001_C铣_x0014__x0007__x0001__x0001_ 3 2 3 3 2 2" xfId="972"/>
    <cellStyle name="?鹎%U龡&amp;H齲_x0001_C铣_x0014__x0007__x0001__x0001_ 3 2 3 3 3 2" xfId="973"/>
    <cellStyle name="60% - 强调文字颜色 1 2 3" xfId="974"/>
    <cellStyle name="?鹎%U龡&amp;H齲_x0001_C铣_x0014__x0007__x0001__x0001_ 3 2 3 4 2 2" xfId="975"/>
    <cellStyle name="?鹎%U龡&amp;H齲_x0001_C铣_x0014__x0007__x0001__x0001_ 4 6 4 2" xfId="976"/>
    <cellStyle name="?鹎%U龡&amp;H齲_x0001_C铣_x0014__x0007__x0001__x0001_ 3 2 3 4 3 2" xfId="977"/>
    <cellStyle name="60% - 强调文字颜色 2 2 3" xfId="978"/>
    <cellStyle name="60% - 强调文字颜色 4 5 2 2 2" xfId="979"/>
    <cellStyle name="?鹎%U龡&amp;H齲_x0001_C铣_x0014__x0007__x0001__x0001_ 3 2 3 4 4" xfId="980"/>
    <cellStyle name="60% - 强调文字颜色 4 5 2 3" xfId="981"/>
    <cellStyle name="常规 5 2 4 2 2" xfId="982"/>
    <cellStyle name="?鹎%U龡&amp;H齲_x0001_C铣_x0014__x0007__x0001__x0001_ 3 2 3 4 4 2" xfId="983"/>
    <cellStyle name="60% - 强调文字颜色 2 3 3" xfId="984"/>
    <cellStyle name="?鹎%U龡&amp;H齲_x0001_C铣_x0014__x0007__x0001__x0001_ 3 2 3 7 2" xfId="985"/>
    <cellStyle name="百分比 5 2 2 3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千位分隔 10" xfId="1105"/>
    <cellStyle name="?鹎%U龡&amp;H齲_x0001_C铣_x0014__x0007__x0001__x0001_ 3 3 6 4 2" xfId="1106"/>
    <cellStyle name="?鹎%U龡&amp;H齲_x0001_C铣_x0014__x0007__x0001__x0001_ 3 3 6_2015财政决算公开" xfId="1107"/>
    <cellStyle name="40% - 强调文字颜色 4 4 2 2 2" xfId="1108"/>
    <cellStyle name="常规 49" xfId="1109"/>
    <cellStyle name="常规 54" xfId="1110"/>
    <cellStyle name="?鹎%U龡&amp;H齲_x0001_C铣_x0014__x0007__x0001__x0001_ 3 3 7" xfId="1111"/>
    <cellStyle name="货币 2 4 4 2" xfId="1112"/>
    <cellStyle name="?鹎%U龡&amp;H齲_x0001_C铣_x0014__x0007__x0001__x0001_ 3 3 8" xfId="1113"/>
    <cellStyle name="?鹎%U龡&amp;H齲_x0001_C铣_x0014__x0007__x0001__x0001_ 3 3 8 2" xfId="1114"/>
    <cellStyle name="?鹎%U龡&amp;H齲_x0001_C铣_x0014__x0007__x0001__x0001_ 3 3 9" xfId="1115"/>
    <cellStyle name="?鹎%U龡&amp;H齲_x0001_C铣_x0014__x0007__x0001__x0001_ 3 3 9 2" xfId="1116"/>
    <cellStyle name="?鹎%U龡&amp;H齲_x0001_C铣_x0014__x0007__x0001__x0001_ 3 3_2015财政决算公开" xfId="1117"/>
    <cellStyle name="常规 2 2 2 4 3 2" xfId="1118"/>
    <cellStyle name="?鹎%U龡&amp;H齲_x0001_C铣_x0014__x0007__x0001__x0001_ 3 4" xfId="1119"/>
    <cellStyle name="?鹎%U龡&amp;H齲_x0001_C铣_x0014__x0007__x0001__x0001_ 3 4 10" xfId="1120"/>
    <cellStyle name="?鹎%U龡&amp;H齲_x0001_C铣_x0014__x0007__x0001__x0001_ 3 4 2" xfId="1121"/>
    <cellStyle name="?鹎%U龡&amp;H齲_x0001_C铣_x0014__x0007__x0001__x0001_ 3 4 2 2" xfId="1122"/>
    <cellStyle name="40% - 强调文字颜色 1 4_2015财政决算公开" xfId="1123"/>
    <cellStyle name="?鹎%U龡&amp;H齲_x0001_C铣_x0014__x0007__x0001__x0001_ 3 4 2 2 2" xfId="1124"/>
    <cellStyle name="?鹎%U龡&amp;H齲_x0001_C铣_x0014__x0007__x0001__x0001_ 3 4 2 2 2 2" xfId="1125"/>
    <cellStyle name="?鹎%U龡&amp;H齲_x0001_C铣_x0014__x0007__x0001__x0001_ 3 4 2 2 3" xfId="1126"/>
    <cellStyle name="输出 2 3 2 3" xfId="1127"/>
    <cellStyle name="?鹎%U龡&amp;H齲_x0001_C铣_x0014__x0007__x0001__x0001_ 3 4 2 2 3 2" xfId="1128"/>
    <cellStyle name="?鹎%U龡&amp;H齲_x0001_C铣_x0014__x0007__x0001__x0001_ 3 4 2 2 4" xfId="1129"/>
    <cellStyle name="货币 4 2 3 3 2" xfId="1130"/>
    <cellStyle name="?鹎%U龡&amp;H齲_x0001_C铣_x0014__x0007__x0001__x0001_ 3 4 2 2 4 2" xfId="1131"/>
    <cellStyle name="?鹎%U龡&amp;H齲_x0001_C铣_x0014__x0007__x0001__x0001_ 3 4 2 2 5" xfId="1132"/>
    <cellStyle name="?鹎%U龡&amp;H齲_x0001_C铣_x0014__x0007__x0001__x0001_ 3 4 2 2_2015财政决算公开" xfId="1133"/>
    <cellStyle name="百分比 2 2" xfId="1134"/>
    <cellStyle name="?鹎%U龡&amp;H齲_x0001_C铣_x0014__x0007__x0001__x0001_ 3 4 2 3" xfId="1135"/>
    <cellStyle name="?鹎%U龡&amp;H齲_x0001_C铣_x0014__x0007__x0001__x0001_ 3 4 2 3 2" xfId="1136"/>
    <cellStyle name="?鹎%U龡&amp;H齲_x0001_C铣_x0014__x0007__x0001__x0001_ 3 4 2 3 2 2" xfId="1137"/>
    <cellStyle name="?鹎%U龡&amp;H齲_x0001_C铣_x0014__x0007__x0001__x0001_ 3 4 2 3 3" xfId="1138"/>
    <cellStyle name="?鹎%U龡&amp;H齲_x0001_C铣_x0014__x0007__x0001__x0001_ 3 4 2 3 3 2" xfId="1139"/>
    <cellStyle name="?鹎%U龡&amp;H齲_x0001_C铣_x0014__x0007__x0001__x0001_ 3 4 2 3 4" xfId="1140"/>
    <cellStyle name="?鹎%U龡&amp;H齲_x0001_C铣_x0014__x0007__x0001__x0001_ 3 4 2 3_2015财政决算公开" xfId="1141"/>
    <cellStyle name="?鹎%U龡&amp;H齲_x0001_C铣_x0014__x0007__x0001__x0001_ 3 4 2 4" xfId="1142"/>
    <cellStyle name="Norma,_laroux_4_营业在建 (2)_E21" xfId="1143"/>
    <cellStyle name="?鹎%U龡&amp;H齲_x0001_C铣_x0014__x0007__x0001__x0001_ 3 4 2 4 3 2" xfId="1144"/>
    <cellStyle name="60% - 强调文字颜色 6 4 2 2 2" xfId="1145"/>
    <cellStyle name="?鹎%U龡&amp;H齲_x0001_C铣_x0014__x0007__x0001__x0001_ 3 4 2 4 4" xfId="1146"/>
    <cellStyle name="60% - 强调文字颜色 6 4 2 3" xfId="1147"/>
    <cellStyle name="?鹎%U龡&amp;H齲_x0001_C铣_x0014__x0007__x0001__x0001_ 3 4 2 4 4 2" xfId="1148"/>
    <cellStyle name="?鹎%U龡&amp;H齲_x0001_C铣_x0014__x0007__x0001__x0001_ 3 4 2 4 5" xfId="1149"/>
    <cellStyle name="20% - 强调文字颜色 2 4 2 2 2" xfId="1150"/>
    <cellStyle name="?鹎%U龡&amp;H齲_x0001_C铣_x0014__x0007__x0001__x0001_ 3 4 2 4_2015财政决算公开" xfId="1151"/>
    <cellStyle name="常规 2 3 3 2" xfId="1152"/>
    <cellStyle name="?鹎%U龡&amp;H齲_x0001_C铣_x0014__x0007__x0001__x0001_ 3 4 2 5 2" xfId="1153"/>
    <cellStyle name="?鹎%U龡&amp;H齲_x0001_C铣_x0014__x0007__x0001__x0001_ 3 4 2 6" xfId="1154"/>
    <cellStyle name="?鹎%U龡&amp;H齲_x0001_C铣_x0014__x0007__x0001__x0001_ 3 4 2 6 2" xfId="1155"/>
    <cellStyle name="?鹎%U龡&amp;H齲_x0001_C铣_x0014__x0007__x0001__x0001_ 3 4 2 7" xfId="1156"/>
    <cellStyle name="?鹎%U龡&amp;H齲_x0001_C铣_x0014__x0007__x0001__x0001_ 3 4 3 4 2" xfId="1157"/>
    <cellStyle name="40% - 强调文字颜色 5 3 2 2 2 2" xfId="1158"/>
    <cellStyle name="?鹎%U龡&amp;H齲_x0001_C铣_x0014__x0007__x0001__x0001_ 3 4 2 7 2" xfId="1159"/>
    <cellStyle name="?鹎%U龡&amp;H齲_x0001_C铣_x0014__x0007__x0001__x0001_ 3 4 2 8" xfId="1160"/>
    <cellStyle name="60% - 强调文字颜色 6 5 2 2" xfId="1161"/>
    <cellStyle name="常规 2 2 2 8 2" xfId="1162"/>
    <cellStyle name="?鹎%U龡&amp;H齲_x0001_C铣_x0014__x0007__x0001__x0001_ 3 4 2_2015财政决算公开" xfId="1163"/>
    <cellStyle name="货币 2 2 2" xfId="1164"/>
    <cellStyle name="?鹎%U龡&amp;H齲_x0001_C铣_x0014__x0007__x0001__x0001_ 3 4 3" xfId="1165"/>
    <cellStyle name="差 3 2 2" xfId="1166"/>
    <cellStyle name="?鹎%U龡&amp;H齲_x0001_C铣_x0014__x0007__x0001__x0001_ 3 4 3 2" xfId="1167"/>
    <cellStyle name="差 3 2 2 2" xfId="1168"/>
    <cellStyle name="?鹎%U龡&amp;H齲_x0001_C铣_x0014__x0007__x0001__x0001_ 3 4 3 2 2" xfId="1169"/>
    <cellStyle name="差 3 2 2 2 2" xfId="1170"/>
    <cellStyle name="?鹎%U龡&amp;H齲_x0001_C铣_x0014__x0007__x0001__x0001_ 3 4 3 3" xfId="1171"/>
    <cellStyle name="差 3 2 2 3" xfId="1172"/>
    <cellStyle name="?鹎%U龡&amp;H齲_x0001_C铣_x0014__x0007__x0001__x0001_ 3 4 3 3 2" xfId="1173"/>
    <cellStyle name="?鹎%U龡&amp;H齲_x0001_C铣_x0014__x0007__x0001__x0001_ 3 4 3 4" xfId="1174"/>
    <cellStyle name="40% - 强调文字颜色 5 3 2 2 2" xfId="1175"/>
    <cellStyle name="?鹎%U龡&amp;H齲_x0001_C铣_x0014__x0007__x0001__x0001_ 3 4 3 5" xfId="1176"/>
    <cellStyle name="40% - 强调文字颜色 5 3 2 2 3" xfId="1177"/>
    <cellStyle name="?鹎%U龡&amp;H齲_x0001_C铣_x0014__x0007__x0001__x0001_ 3 4 3_2015财政决算公开" xfId="1178"/>
    <cellStyle name="货币 2 2 3 4" xfId="1179"/>
    <cellStyle name="?鹎%U龡&amp;H齲_x0001_C铣_x0014__x0007__x0001__x0001_ 3 5" xfId="1180"/>
    <cellStyle name="?鹎%U龡&amp;H齲_x0001_C铣_x0014__x0007__x0001__x0001_ 3 5 2" xfId="1181"/>
    <cellStyle name="?鹎%U龡&amp;H齲_x0001_C铣_x0014__x0007__x0001__x0001_ 3 5 2 2" xfId="1182"/>
    <cellStyle name="货币 3" xfId="1183"/>
    <cellStyle name="?鹎%U龡&amp;H齲_x0001_C铣_x0014__x0007__x0001__x0001_ 3 5 3" xfId="1184"/>
    <cellStyle name="差 3 3 2" xfId="1185"/>
    <cellStyle name="?鹎%U龡&amp;H齲_x0001_C铣_x0014__x0007__x0001__x0001_ 3 5_2015财政决算公开" xfId="1186"/>
    <cellStyle name="货币 3 4 2" xfId="1187"/>
    <cellStyle name="?鹎%U龡&amp;H齲_x0001_C铣_x0014__x0007__x0001__x0001_ 3 6" xfId="1188"/>
    <cellStyle name="?鹎%U龡&amp;H齲_x0001_C铣_x0014__x0007__x0001__x0001_ 3 6 2" xfId="1189"/>
    <cellStyle name="强调文字颜色 2 2 2 3" xfId="1190"/>
    <cellStyle name="20% - 强调文字颜色 1 4" xfId="1191"/>
    <cellStyle name="?鹎%U龡&amp;H齲_x0001_C铣_x0014__x0007__x0001__x0001_ 3 6 2 2" xfId="1192"/>
    <cellStyle name="强调文字颜色 2 2 2 3 2" xfId="1193"/>
    <cellStyle name="20% - 强调文字颜色 1 4 2" xfId="1194"/>
    <cellStyle name="20% - 强调文字颜色 5 4_2015财政决算公开" xfId="1195"/>
    <cellStyle name="?鹎%U龡&amp;H齲_x0001_C铣_x0014__x0007__x0001__x0001_ 3 6 3" xfId="1196"/>
    <cellStyle name="强调文字颜色 2 2 2 4" xfId="1197"/>
    <cellStyle name="20% - 强调文字颜色 1 5" xfId="1198"/>
    <cellStyle name="40% - 强调文字颜色 4 2 4_2015财政决算公开" xfId="1199"/>
    <cellStyle name="差 3 4 2" xfId="1200"/>
    <cellStyle name="?鹎%U龡&amp;H齲_x0001_C铣_x0014__x0007__x0001__x0001_ 3 6 3 2" xfId="1201"/>
    <cellStyle name="20% - 强调文字颜色 1 5 2" xfId="1202"/>
    <cellStyle name="?鹎%U龡&amp;H齲_x0001_C铣_x0014__x0007__x0001__x0001_ 3 7" xfId="1203"/>
    <cellStyle name="?鹎%U龡&amp;H齲_x0001_C铣_x0014__x0007__x0001__x0001_ 3 7 2" xfId="1204"/>
    <cellStyle name="强调文字颜色 2 2 3 3" xfId="1205"/>
    <cellStyle name="20% - 强调文字颜色 2 4" xfId="1206"/>
    <cellStyle name="?鹎%U龡&amp;H齲_x0001_C铣_x0014__x0007__x0001__x0001_ 3 8" xfId="1207"/>
    <cellStyle name="?鹎%U龡&amp;H齲_x0001_C铣_x0014__x0007__x0001__x0001_ 3 8 2" xfId="1208"/>
    <cellStyle name="强调文字颜色 2 2 4 3" xfId="1209"/>
    <cellStyle name="20% - 强调文字颜色 3 4" xfId="1210"/>
    <cellStyle name="常规 3 2 7" xfId="1211"/>
    <cellStyle name="?鹎%U龡&amp;H齲_x0001_C铣_x0014__x0007__x0001__x0001_ 3 9" xfId="1212"/>
    <cellStyle name="?鹎%U龡&amp;H齲_x0001_C铣_x0014__x0007__x0001__x0001_ 3 9 2" xfId="1213"/>
    <cellStyle name="20% - 强调文字颜色 4 4" xfId="1214"/>
    <cellStyle name="?鹎%U龡&amp;H齲_x0001_C铣_x0014__x0007__x0001__x0001_ 3_2015财政决算公开" xfId="1215"/>
    <cellStyle name="?鹎%U龡&amp;H齲_x0001_C铣_x0014__x0007__x0001__x0001_ 4 2 2" xfId="1216"/>
    <cellStyle name="标题 4 4" xfId="1217"/>
    <cellStyle name="?鹎%U龡&amp;H齲_x0001_C铣_x0014__x0007__x0001__x0001_ 4 2 2 2" xfId="1218"/>
    <cellStyle name="标题 4 4 2" xfId="1219"/>
    <cellStyle name="?鹎%U龡&amp;H齲_x0001_C铣_x0014__x0007__x0001__x0001_ 4 2 2 2 2" xfId="1220"/>
    <cellStyle name="40% - 强调文字颜色 5 2 2 3" xfId="1221"/>
    <cellStyle name="标题 4 4 2 2" xfId="1222"/>
    <cellStyle name="?鹎%U龡&amp;H齲_x0001_C铣_x0014__x0007__x0001__x0001_ 4 2 2 3" xfId="1223"/>
    <cellStyle name="标题 4 4 3" xfId="1224"/>
    <cellStyle name="?鹎%U龡&amp;H齲_x0001_C铣_x0014__x0007__x0001__x0001_ 4 2 2 3 2" xfId="1225"/>
    <cellStyle name="40% - 强调文字颜色 5 2 3 3" xfId="1226"/>
    <cellStyle name="常规 3 2 2 5" xfId="1227"/>
    <cellStyle name="?鹎%U龡&amp;H齲_x0001_C铣_x0014__x0007__x0001__x0001_ 4 2 2 4" xfId="1228"/>
    <cellStyle name="?鹎%U龡&amp;H齲_x0001_C铣_x0014__x0007__x0001__x0001_ 4 2 2 4 2" xfId="1229"/>
    <cellStyle name="常规 3 2 3 5" xfId="1230"/>
    <cellStyle name="?鹎%U龡&amp;H齲_x0001_C铣_x0014__x0007__x0001__x0001_ 4 2 2 5" xfId="1231"/>
    <cellStyle name="?鹎%U龡&amp;H齲_x0001_C铣_x0014__x0007__x0001__x0001_ 4 2 2 5 2" xfId="1232"/>
    <cellStyle name="常规 3 2 4 5" xfId="1233"/>
    <cellStyle name="?鹎%U龡&amp;H齲_x0001_C铣_x0014__x0007__x0001__x0001_ 4 2 2 6" xfId="1234"/>
    <cellStyle name="20% - 强调文字颜色 6 3 2 3 2" xfId="1235"/>
    <cellStyle name="?鹎%U龡&amp;H齲_x0001_C铣_x0014__x0007__x0001__x0001_ 4 2 2_2015财政决算公开" xfId="1236"/>
    <cellStyle name="?鹎%U龡&amp;H齲_x0001_C铣_x0014__x0007__x0001__x0001_ 4 2 3" xfId="1237"/>
    <cellStyle name="标题 4 5" xfId="1238"/>
    <cellStyle name="?鹎%U龡&amp;H齲_x0001_C铣_x0014__x0007__x0001__x0001_ 4 2 3 2" xfId="1239"/>
    <cellStyle name="标题 4 5 2" xfId="1240"/>
    <cellStyle name="?鹎%U龡&amp;H齲_x0001_C铣_x0014__x0007__x0001__x0001_ 4 2 3 2 2" xfId="1241"/>
    <cellStyle name="40% - 强调文字颜色 5 3 2 3" xfId="1242"/>
    <cellStyle name="标题 4 5 2 2" xfId="1243"/>
    <cellStyle name="?鹎%U龡&amp;H齲_x0001_C铣_x0014__x0007__x0001__x0001_ 4 2 3 3" xfId="1244"/>
    <cellStyle name="标题 4 5 3" xfId="1245"/>
    <cellStyle name="?鹎%U龡&amp;H齲_x0001_C铣_x0014__x0007__x0001__x0001_ 4 2 3 3 2" xfId="1246"/>
    <cellStyle name="40% - 强调文字颜色 5 3 3 3" xfId="1247"/>
    <cellStyle name="?鹎%U龡&amp;H齲_x0001_C铣_x0014__x0007__x0001__x0001_ 4 2 3 4" xfId="1248"/>
    <cellStyle name="?鹎%U龡&amp;H齲_x0001_C铣_x0014__x0007__x0001__x0001_ 4 2 4" xfId="1249"/>
    <cellStyle name="标题 4 6" xfId="1250"/>
    <cellStyle name="常规 4 2 2 2 5 2" xfId="1251"/>
    <cellStyle name="?鹎%U龡&amp;H齲_x0001_C铣_x0014__x0007__x0001__x0001_ 4 2 4 2" xfId="1252"/>
    <cellStyle name="标题 4 6 2" xfId="1253"/>
    <cellStyle name="?鹎%U龡&amp;H齲_x0001_C铣_x0014__x0007__x0001__x0001_ 4 2 4 2 2" xfId="1254"/>
    <cellStyle name="40% - 强调文字颜色 5 4 2 3" xfId="1255"/>
    <cellStyle name="?鹎%U龡&amp;H齲_x0001_C铣_x0014__x0007__x0001__x0001_ 4 2 4 3" xfId="1256"/>
    <cellStyle name="20% - 强调文字颜色 4 2 3 2 2 2" xfId="1257"/>
    <cellStyle name="?鹎%U龡&amp;H齲_x0001_C铣_x0014__x0007__x0001__x0001_ 4 2 4 3 2" xfId="1258"/>
    <cellStyle name="货币 2 2 2 8" xfId="1259"/>
    <cellStyle name="?鹎%U龡&amp;H齲_x0001_C铣_x0014__x0007__x0001__x0001_ 4 2 4 4" xfId="1260"/>
    <cellStyle name="?鹎%U龡&amp;H齲_x0001_C铣_x0014__x0007__x0001__x0001_ 4 2 4 4 2" xfId="1261"/>
    <cellStyle name="?鹎%U龡&amp;H齲_x0001_C铣_x0014__x0007__x0001__x0001_ 4 2 4 5" xfId="1262"/>
    <cellStyle name="?鹎%U龡&amp;H齲_x0001_C铣_x0014__x0007__x0001__x0001_ 4 2 4_2015财政决算公开" xfId="1263"/>
    <cellStyle name="货币 2 3 6" xfId="1264"/>
    <cellStyle name="?鹎%U龡&amp;H齲_x0001_C铣_x0014__x0007__x0001__x0001_ 4 2 5" xfId="1265"/>
    <cellStyle name="标题 4 7" xfId="1266"/>
    <cellStyle name="?鹎%U龡&amp;H齲_x0001_C铣_x0014__x0007__x0001__x0001_ 4 2 5 2" xfId="1267"/>
    <cellStyle name="?鹎%U龡&amp;H齲_x0001_C铣_x0014__x0007__x0001__x0001_ 4 2 6" xfId="1268"/>
    <cellStyle name="标题 4 8" xfId="1269"/>
    <cellStyle name="?鹎%U龡&amp;H齲_x0001_C铣_x0014__x0007__x0001__x0001_ 4 2 6 2" xfId="1270"/>
    <cellStyle name="?鹎%U龡&amp;H齲_x0001_C铣_x0014__x0007__x0001__x0001_ 4 2 7" xfId="1271"/>
    <cellStyle name="货币 2 5 3 2" xfId="1272"/>
    <cellStyle name="链接单元格 5 2 2" xfId="1273"/>
    <cellStyle name="?鹎%U龡&amp;H齲_x0001_C铣_x0014__x0007__x0001__x0001_ 4 2 7 2" xfId="1274"/>
    <cellStyle name="?鹎%U龡&amp;H齲_x0001_C铣_x0014__x0007__x0001__x0001_ 4 2 8" xfId="1275"/>
    <cellStyle name="?鹎%U龡&amp;H齲_x0001_C铣_x0014__x0007__x0001__x0001_ 4 2_2015财政决算公开" xfId="1276"/>
    <cellStyle name="?鹎%U龡&amp;H齲_x0001_C铣_x0014__x0007__x0001__x0001_ 4 3" xfId="1277"/>
    <cellStyle name="?鹎%U龡&amp;H齲_x0001_C铣_x0014__x0007__x0001__x0001_ 4 3 2" xfId="1278"/>
    <cellStyle name="标题 5 4" xfId="1279"/>
    <cellStyle name="?鹎%U龡&amp;H齲_x0001_C铣_x0014__x0007__x0001__x0001_ 4 3 2 2" xfId="1280"/>
    <cellStyle name="标题 5 4 2" xfId="1281"/>
    <cellStyle name="?鹎%U龡&amp;H齲_x0001_C铣_x0014__x0007__x0001__x0001_ 4 3 3" xfId="1282"/>
    <cellStyle name="标题 5 5" xfId="1283"/>
    <cellStyle name="?鹎%U龡&amp;H齲_x0001_C铣_x0014__x0007__x0001__x0001_ 4 3 3 2" xfId="1284"/>
    <cellStyle name="标题 5 5 2" xfId="1285"/>
    <cellStyle name="?鹎%U龡&amp;H齲_x0001_C铣_x0014__x0007__x0001__x0001_ 4 3 4" xfId="1286"/>
    <cellStyle name="标题 5 6" xfId="1287"/>
    <cellStyle name="?鹎%U龡&amp;H齲_x0001_C铣_x0014__x0007__x0001__x0001_ 4 3 4 2" xfId="1288"/>
    <cellStyle name="?鹎%U龡&amp;H齲_x0001_C铣_x0014__x0007__x0001__x0001_ 4 3 5" xfId="1289"/>
    <cellStyle name="标题 3 2 3 2 2" xfId="1290"/>
    <cellStyle name="标题 5 7" xfId="1291"/>
    <cellStyle name="好 6 2 2" xfId="1292"/>
    <cellStyle name="?鹎%U龡&amp;H齲_x0001_C铣_x0014__x0007__x0001__x0001_ 4 3 5 2" xfId="1293"/>
    <cellStyle name="?鹎%U龡&amp;H齲_x0001_C铣_x0014__x0007__x0001__x0001_ 4 3 6" xfId="1294"/>
    <cellStyle name="?鹎%U龡&amp;H齲_x0001_C铣_x0014__x0007__x0001__x0001_ 4 3_2015财政决算公开" xfId="1295"/>
    <cellStyle name="?鹎%U龡&amp;H齲_x0001_C铣_x0014__x0007__x0001__x0001_ 4 4" xfId="1296"/>
    <cellStyle name="?鹎%U龡&amp;H齲_x0001_C铣_x0014__x0007__x0001__x0001_ 4 4 2" xfId="1297"/>
    <cellStyle name="?鹎%U龡&amp;H齲_x0001_C铣_x0014__x0007__x0001__x0001_ 4 4 2 2" xfId="1298"/>
    <cellStyle name="?鹎%U龡&amp;H齲_x0001_C铣_x0014__x0007__x0001__x0001_ 4 4 3" xfId="1299"/>
    <cellStyle name="差 4 2 2" xfId="1300"/>
    <cellStyle name="?鹎%U龡&amp;H齲_x0001_C铣_x0014__x0007__x0001__x0001_ 4 4 3 2" xfId="1301"/>
    <cellStyle name="差 4 2 2 2" xfId="1302"/>
    <cellStyle name="?鹎%U龡&amp;H齲_x0001_C铣_x0014__x0007__x0001__x0001_ 4 4_2015财政决算公开" xfId="1303"/>
    <cellStyle name="好 2 2 2 2" xfId="1304"/>
    <cellStyle name="?鹎%U龡&amp;H齲_x0001_C铣_x0014__x0007__x0001__x0001_ 4 5" xfId="1305"/>
    <cellStyle name="?鹎%U龡&amp;H齲_x0001_C铣_x0014__x0007__x0001__x0001_ 4 5 2" xfId="1306"/>
    <cellStyle name="?鹎%U龡&amp;H齲_x0001_C铣_x0014__x0007__x0001__x0001_ 4 5 2 2" xfId="1307"/>
    <cellStyle name="?鹎%U龡&amp;H齲_x0001_C铣_x0014__x0007__x0001__x0001_ 4 5 3" xfId="1308"/>
    <cellStyle name="差 4 3 2" xfId="1309"/>
    <cellStyle name="?鹎%U龡&amp;H齲_x0001_C铣_x0014__x0007__x0001__x0001_ 4 5 3 2" xfId="1310"/>
    <cellStyle name="?鹎%U龡&amp;H齲_x0001_C铣_x0014__x0007__x0001__x0001_ 4 6" xfId="1311"/>
    <cellStyle name="?鹎%U龡&amp;H齲_x0001_C铣_x0014__x0007__x0001__x0001_ 4 6 2" xfId="1312"/>
    <cellStyle name="输入 3" xfId="1313"/>
    <cellStyle name="常规 2 9" xfId="1314"/>
    <cellStyle name="?鹎%U龡&amp;H齲_x0001_C铣_x0014__x0007__x0001__x0001_ 4 6 2 2" xfId="1315"/>
    <cellStyle name="?鹎%U龡&amp;H齲_x0001_C铣_x0014__x0007__x0001__x0001_ 4 6 3" xfId="1316"/>
    <cellStyle name="?鹎%U龡&amp;H齲_x0001_C铣_x0014__x0007__x0001__x0001_ 4 6 3 2" xfId="1317"/>
    <cellStyle name="?鹎%U龡&amp;H齲_x0001_C铣_x0014__x0007__x0001__x0001_ 4 6_2015财政决算公开" xfId="1318"/>
    <cellStyle name="货币 4 4 3" xfId="1319"/>
    <cellStyle name="?鹎%U龡&amp;H齲_x0001_C铣_x0014__x0007__x0001__x0001_ 4 7" xfId="1320"/>
    <cellStyle name="?鹎%U龡&amp;H齲_x0001_C铣_x0014__x0007__x0001__x0001_ 4 7 2" xfId="1321"/>
    <cellStyle name="常规 3 9" xfId="1322"/>
    <cellStyle name="?鹎%U龡&amp;H齲_x0001_C铣_x0014__x0007__x0001__x0001_ 4 8" xfId="1323"/>
    <cellStyle name="40% - 强调文字颜色 5 3 2_2015财政决算公开" xfId="1324"/>
    <cellStyle name="?鹎%U龡&amp;H齲_x0001_C铣_x0014__x0007__x0001__x0001_ 4 8 2" xfId="1325"/>
    <cellStyle name="常规 4 2 7" xfId="1326"/>
    <cellStyle name="?鹎%U龡&amp;H齲_x0001_C铣_x0014__x0007__x0001__x0001_ 4 9" xfId="1327"/>
    <cellStyle name="?鹎%U龡&amp;H齲_x0001_C铣_x0014__x0007__x0001__x0001_ 4 9 2" xfId="1328"/>
    <cellStyle name="千位分隔 4 2 3 3" xfId="1329"/>
    <cellStyle name="常规 5 9" xfId="1330"/>
    <cellStyle name="?鹎%U龡&amp;H齲_x0001_C铣_x0014__x0007__x0001__x0001_ 4_2015财政决算公开" xfId="1331"/>
    <cellStyle name="?鹎%U龡&amp;H齲_x0001_C铣_x0014__x0007__x0001__x0001_ 5 3 2" xfId="1332"/>
    <cellStyle name="60% - 强调文字颜色 5 5 2 2 2" xfId="1333"/>
    <cellStyle name="?鹎%U龡&amp;H齲_x0001_C铣_x0014__x0007__x0001__x0001_ 5 4" xfId="1334"/>
    <cellStyle name="40% - 强调文字颜色 6 3 2 2 2 2" xfId="1335"/>
    <cellStyle name="60% - 强调文字颜色 5 5 2 3" xfId="1336"/>
    <cellStyle name="强调文字颜色 4 2 3 3 2" xfId="1337"/>
    <cellStyle name="?鹎%U龡&amp;H齲_x0001_C铣_x0014__x0007__x0001__x0001_ 6 2" xfId="1338"/>
    <cellStyle name="标题 2 2 4" xfId="1339"/>
    <cellStyle name="?鹎%U龡&amp;H齲_x0001_C铣_x0014__x0007__x0001__x0001_ 6 2 2" xfId="1340"/>
    <cellStyle name="标题 2 2 4 2" xfId="1341"/>
    <cellStyle name="货币 3 6" xfId="1342"/>
    <cellStyle name="60% - 强调文字颜色 5 5 3 2" xfId="1343"/>
    <cellStyle name="?鹎%U龡&amp;H齲_x0001_C铣_x0014__x0007__x0001__x0001_ 6 3" xfId="1344"/>
    <cellStyle name="标题 2 2 5" xfId="1345"/>
    <cellStyle name="?鹎%U龡&amp;H齲_x0001_C铣_x0014__x0007__x0001__x0001_ 6 3 2" xfId="1346"/>
    <cellStyle name="货币 4 6" xfId="1347"/>
    <cellStyle name="?鹎%U龡&amp;H齲_x0001_C铣_x0014__x0007__x0001__x0001_ 6 4" xfId="1348"/>
    <cellStyle name="20% - 着色 5" xfId="1349"/>
    <cellStyle name="?鹎%U龡&amp;H齲_x0001_C铣_x0014__x0007__x0001__x0001_ 6_2015财政决算公开" xfId="1350"/>
    <cellStyle name="计算 7" xfId="1351"/>
    <cellStyle name="强调文字颜色 4 2 3 4" xfId="1352"/>
    <cellStyle name="?鹎%U龡&amp;H齲_x0001_C铣_x0014__x0007__x0001__x0001_ 7" xfId="1353"/>
    <cellStyle name="20% - 强调文字颜色 1 2" xfId="1354"/>
    <cellStyle name="20% - 强调文字颜色 1 2 2" xfId="1355"/>
    <cellStyle name="20% - 强调文字颜色 1 2 2 2" xfId="1356"/>
    <cellStyle name="20% - 强调文字颜色 1 2 2 2 2 2" xfId="1357"/>
    <cellStyle name="20% - 强调文字颜色 1 2 2 2 3" xfId="1358"/>
    <cellStyle name="40% - 强调文字颜色 6 5 3 2" xfId="1359"/>
    <cellStyle name="60% - 强调文字颜色 4 2 3 3 2" xfId="1360"/>
    <cellStyle name="20% - 强调文字颜色 1 2 2 3" xfId="1361"/>
    <cellStyle name="20% - 强调文字颜色 1 2 2 3 2" xfId="1362"/>
    <cellStyle name="20% - 强调文字颜色 1 2 2 4" xfId="1363"/>
    <cellStyle name="20% - 强调文字颜色 1 2 2_2015财政决算公开" xfId="1364"/>
    <cellStyle name="计算 4 4" xfId="1365"/>
    <cellStyle name="20% - 强调文字颜色 1 2 3" xfId="1366"/>
    <cellStyle name="20% - 强调文字颜色 1 2 3 2" xfId="1367"/>
    <cellStyle name="20% - 强调文字颜色 1 2 3 2 2 2" xfId="1368"/>
    <cellStyle name="20% - 强调文字颜色 1 2 3 2 3" xfId="1369"/>
    <cellStyle name="常规 13 2 2 2 2" xfId="1370"/>
    <cellStyle name="20% - 强调文字颜色 1 2 3 2_2015财政决算公开" xfId="1371"/>
    <cellStyle name="20% - 强调文字颜色 1 2 3 3" xfId="1372"/>
    <cellStyle name="20% - 强调文字颜色 1 2 3 3 2" xfId="1373"/>
    <cellStyle name="20% - 强调文字颜色 1 2 3 4" xfId="1374"/>
    <cellStyle name="40% - 强调文字颜色 2 2 2_2015财政决算公开" xfId="1375"/>
    <cellStyle name="20% - 强调文字颜色 1 2 3 5" xfId="1376"/>
    <cellStyle name="20% - 强调文字颜色 1 2 3_2015财政决算公开" xfId="1377"/>
    <cellStyle name="20% - 强调文字颜色 1 2 4" xfId="1378"/>
    <cellStyle name="20% - 强调文字颜色 1 2 4 2 2" xfId="1379"/>
    <cellStyle name="40% - 强调文字颜色 1 5 3" xfId="1380"/>
    <cellStyle name="20% - 强调文字颜色 1 2 4 3" xfId="1381"/>
    <cellStyle name="20% - 强调文字颜色 1 2 4 4" xfId="1382"/>
    <cellStyle name="20% - 强调文字颜色 1 2 4_2015财政决算公开" xfId="1383"/>
    <cellStyle name="20% - 强调文字颜色 1 2 5" xfId="1384"/>
    <cellStyle name="20% - 强调文字颜色 1 2 5 2" xfId="1385"/>
    <cellStyle name="强调文字颜色 2 2 2 2" xfId="1386"/>
    <cellStyle name="20% - 强调文字颜色 1 3" xfId="1387"/>
    <cellStyle name="强调文字颜色 2 2 2 2 2" xfId="1388"/>
    <cellStyle name="20% - 强调文字颜色 1 3 2" xfId="1389"/>
    <cellStyle name="强调文字颜色 2 2 2 2 2 2" xfId="1390"/>
    <cellStyle name="20% - 强调文字颜色 1 3 2 2" xfId="1391"/>
    <cellStyle name="20% - 强调文字颜色 1 3 2 2 2 2" xfId="1392"/>
    <cellStyle name="20% - 强调文字颜色 1 3 2 2 3" xfId="1393"/>
    <cellStyle name="20% - 强调文字颜色 1 3 2 2_2015财政决算公开" xfId="1394"/>
    <cellStyle name="20% - 强调文字颜色 1 3 2 3" xfId="1395"/>
    <cellStyle name="20% - 强调文字颜色 1 3 2 3 2" xfId="1396"/>
    <cellStyle name="20% - 强调文字颜色 1 3 2 4" xfId="1397"/>
    <cellStyle name="20% - 强调文字颜色 1 3 2_2015财政决算公开" xfId="1398"/>
    <cellStyle name="60% - 强调文字颜色 1 5 2 2 2" xfId="1399"/>
    <cellStyle name="强调文字颜色 2 2 2 2 3" xfId="1400"/>
    <cellStyle name="20% - 强调文字颜色 1 3 3" xfId="1401"/>
    <cellStyle name="20% - 强调文字颜色 1 3 3 2" xfId="1402"/>
    <cellStyle name="20% - 强调文字颜色 1 3 3 3" xfId="1403"/>
    <cellStyle name="20% - 强调文字颜色 1 3 3_2015财政决算公开" xfId="1404"/>
    <cellStyle name="常规 2 2 2 2 2" xfId="1405"/>
    <cellStyle name="20% - 强调文字颜色 1 3 4" xfId="1406"/>
    <cellStyle name="20% - 强调文字颜色 1 3 4 2" xfId="1407"/>
    <cellStyle name="20% - 强调文字颜色 1 3 5" xfId="1408"/>
    <cellStyle name="20% - 强调文字颜色 1 3_2015财政决算公开" xfId="1409"/>
    <cellStyle name="20% - 强调文字颜色 1 4 2 2" xfId="1410"/>
    <cellStyle name="20% - 强调文字颜色 1 4 2 3" xfId="1411"/>
    <cellStyle name="20% - 强调文字颜色 1 4 2_2015财政决算公开" xfId="1412"/>
    <cellStyle name="20% - 强调文字颜色 1 4 3" xfId="1413"/>
    <cellStyle name="20% - 强调文字颜色 1 4 3 2" xfId="1414"/>
    <cellStyle name="20% - 强调文字颜色 1 4 4" xfId="1415"/>
    <cellStyle name="40% - 强调文字颜色 3 6_2015财政决算公开" xfId="1416"/>
    <cellStyle name="20% - 强调文字颜色 1 4_2015财政决算公开" xfId="1417"/>
    <cellStyle name="百分比 4" xfId="1418"/>
    <cellStyle name="20% - 强调文字颜色 1 5 2 2" xfId="1419"/>
    <cellStyle name="60% - 强调文字颜色 3 3" xfId="1420"/>
    <cellStyle name="20% - 强调文字颜色 1 5 2 2 2" xfId="1421"/>
    <cellStyle name="60% - 强调文字颜色 3 3 2" xfId="1422"/>
    <cellStyle name="20% - 强调文字颜色 1 5 2 3" xfId="1423"/>
    <cellStyle name="60% - 强调文字颜色 3 4" xfId="1424"/>
    <cellStyle name="常规 2 4 2 6 2" xfId="1425"/>
    <cellStyle name="20% - 强调文字颜色 1 5 2_2015财政决算公开" xfId="1426"/>
    <cellStyle name="常规 2 3 2 3 3 2" xfId="1427"/>
    <cellStyle name="20% - 强调文字颜色 1 5 3" xfId="1428"/>
    <cellStyle name="20% - 强调文字颜色 4 2 3 2_2015财政决算公开" xfId="1429"/>
    <cellStyle name="20% - 强调文字颜色 1 5 3 2" xfId="1430"/>
    <cellStyle name="60% - 强调文字颜色 4 3" xfId="1431"/>
    <cellStyle name="20% - 强调文字颜色 1 5 4" xfId="1432"/>
    <cellStyle name="强调文字颜色 3 4 2 3" xfId="1433"/>
    <cellStyle name="20% - 强调文字颜色 1 5_2015财政决算公开" xfId="1434"/>
    <cellStyle name="20% - 强调文字颜色 1 6 2 2" xfId="1435"/>
    <cellStyle name="20% - 强调文字颜色 1 6 3" xfId="1436"/>
    <cellStyle name="20% - 强调文字颜色 1 6_2015财政决算公开" xfId="1437"/>
    <cellStyle name="货币 4 2 4" xfId="1438"/>
    <cellStyle name="20% - 强调文字颜色 2 2" xfId="1439"/>
    <cellStyle name="20% - 强调文字颜色 2 2 2" xfId="1440"/>
    <cellStyle name="40% - 强调文字颜色 3 2 7" xfId="1441"/>
    <cellStyle name="20% - 强调文字颜色 2 2 2 2" xfId="1442"/>
    <cellStyle name="20% - 强调文字颜色 2 2 2 2 2 2" xfId="1443"/>
    <cellStyle name="标题 2 8" xfId="1444"/>
    <cellStyle name="20% - 强调文字颜色 2 2 2 2 3" xfId="1445"/>
    <cellStyle name="60% - 强调文字颜色 5 2 3 3 2" xfId="1446"/>
    <cellStyle name="20% - 强调文字颜色 2 2 2 2_2015财政决算公开" xfId="1447"/>
    <cellStyle name="20% - 强调文字颜色 2 2 2 3" xfId="1448"/>
    <cellStyle name="20% - 强调文字颜色 2 2 2 3 2" xfId="1449"/>
    <cellStyle name="20% - 强调文字颜色 2 9" xfId="1450"/>
    <cellStyle name="20% - 强调文字颜色 2 2 2 4" xfId="1451"/>
    <cellStyle name="常规 2 2 2 2 5 2" xfId="1452"/>
    <cellStyle name="小数 4 2" xfId="1453"/>
    <cellStyle name="20% - 强调文字颜色 2 2 2_2015财政决算公开" xfId="1454"/>
    <cellStyle name="常规 2 5 2 2 2" xfId="1455"/>
    <cellStyle name="检查单元格 6 2" xfId="1456"/>
    <cellStyle name="20% - 强调文字颜色 2 2 3" xfId="1457"/>
    <cellStyle name="20% - 强调文字颜色 2 2 3 2" xfId="1458"/>
    <cellStyle name="20% - 强调文字颜色 2 2 3 2 2 2" xfId="1459"/>
    <cellStyle name="60% - 强调文字颜色 2 4 3" xfId="1460"/>
    <cellStyle name="20% - 强调文字颜色 2 2 3 2 3" xfId="1461"/>
    <cellStyle name="20% - 强调文字颜色 2 2 3 2_2015财政决算公开" xfId="1462"/>
    <cellStyle name="20% - 强调文字颜色 2 2 3 3" xfId="1463"/>
    <cellStyle name="20% - 强调文字颜色 2 2 3 3 2" xfId="1464"/>
    <cellStyle name="20% - 强调文字颜色 2 2 3 4" xfId="1465"/>
    <cellStyle name="常规 2 2 2 2 6 2" xfId="1466"/>
    <cellStyle name="20% - 强调文字颜色 2 2 4" xfId="1467"/>
    <cellStyle name="60% - 强调文字颜色 1 2 3 2 2 2" xfId="1468"/>
    <cellStyle name="20% - 强调文字颜色 2 2 4 2" xfId="1469"/>
    <cellStyle name="20% - 强调文字颜色 2 2 4 2 2" xfId="1470"/>
    <cellStyle name="20% - 强调文字颜色 2 2 4 3" xfId="1471"/>
    <cellStyle name="20% - 强调文字颜色 2 2 4 4" xfId="1472"/>
    <cellStyle name="40% - 强调文字颜色 3 3 2_2015财政决算公开" xfId="1473"/>
    <cellStyle name="20% - 强调文字颜色 2 2 4_2015财政决算公开" xfId="1474"/>
    <cellStyle name="20% - 强调文字颜色 2 2 5" xfId="1475"/>
    <cellStyle name="20% - 强调文字颜色 6 3 2 2 2 2" xfId="1476"/>
    <cellStyle name="20% - 强调文字颜色 2 2 5 2" xfId="1477"/>
    <cellStyle name="20% - 强调文字颜色 2 2 6" xfId="1478"/>
    <cellStyle name="20% - 强调文字颜色 2 2_2015财政决算公开" xfId="1479"/>
    <cellStyle name="20% - 强调文字颜色 4 3 2 3 2" xfId="1480"/>
    <cellStyle name="60% - 强调文字颜色 1 4 2 3" xfId="1481"/>
    <cellStyle name="强调文字颜色 2 2 3 2" xfId="1482"/>
    <cellStyle name="20% - 强调文字颜色 2 3" xfId="1483"/>
    <cellStyle name="强调文字颜色 2 2 3 2 2" xfId="1484"/>
    <cellStyle name="20% - 强调文字颜色 2 3 2" xfId="1485"/>
    <cellStyle name="常规 35" xfId="1486"/>
    <cellStyle name="常规 40" xfId="1487"/>
    <cellStyle name="强调文字颜色 2 2 3 2 2 2" xfId="1488"/>
    <cellStyle name="20% - 强调文字颜色 2 3 2 2" xfId="1489"/>
    <cellStyle name="20% - 强调文字颜色 2 3 2 2 2 2" xfId="1490"/>
    <cellStyle name="20% - 强调文字颜色 2 3 2 2 3" xfId="1491"/>
    <cellStyle name="20% - 强调文字颜色 2 3 2 2_2015财政决算公开" xfId="1492"/>
    <cellStyle name="20% - 强调文字颜色 2 3 2 3" xfId="1493"/>
    <cellStyle name="20% - 强调文字颜色 2 3 2 3 2" xfId="1494"/>
    <cellStyle name="20% - 强调文字颜色 2 3 2 4" xfId="1495"/>
    <cellStyle name="20% - 强调文字颜色 2 3 2_2015财政决算公开" xfId="1496"/>
    <cellStyle name="强调文字颜色 2 2 3 2 3" xfId="1497"/>
    <cellStyle name="20% - 强调文字颜色 2 3 3" xfId="1498"/>
    <cellStyle name="常规 36" xfId="1499"/>
    <cellStyle name="常规 41" xfId="1500"/>
    <cellStyle name="20% - 强调文字颜色 2 3 3 2" xfId="1501"/>
    <cellStyle name="20% - 强调文字颜色 2 3 3 2 2" xfId="1502"/>
    <cellStyle name="20% - 强调文字颜色 2 3 3 3" xfId="1503"/>
    <cellStyle name="20% - 强调文字颜色 2 3 3_2015财政决算公开" xfId="1504"/>
    <cellStyle name="20% - 强调文字颜色 2 3 4" xfId="1505"/>
    <cellStyle name="常规 37" xfId="1506"/>
    <cellStyle name="常规 42" xfId="1507"/>
    <cellStyle name="20% - 强调文字颜色 2 3 4 2" xfId="1508"/>
    <cellStyle name="40% - 强调文字颜色 1 2 6" xfId="1509"/>
    <cellStyle name="20% - 强调文字颜色 2 3 5" xfId="1510"/>
    <cellStyle name="常规 38" xfId="1511"/>
    <cellStyle name="常规 43" xfId="1512"/>
    <cellStyle name="20% - 强调文字颜色 2 3_2015财政决算公开" xfId="1513"/>
    <cellStyle name="常规 2 4 2 2 4 2" xfId="1514"/>
    <cellStyle name="20% - 强调文字颜色 2 4 2 2" xfId="1515"/>
    <cellStyle name="20% - 强调文字颜色 2 4 2 3" xfId="1516"/>
    <cellStyle name="20% - 强调文字颜色 2 4 2_2015财政决算公开" xfId="1517"/>
    <cellStyle name="20% - 强调文字颜色 2 4 3" xfId="1518"/>
    <cellStyle name="20% - 强调文字颜色 6 5_2015财政决算公开" xfId="1519"/>
    <cellStyle name="20% - 强调文字颜色 2 4 3 2" xfId="1520"/>
    <cellStyle name="20% - 强调文字颜色 2 4 4" xfId="1521"/>
    <cellStyle name="20% - 强调文字颜色 2 4_2015财政决算公开" xfId="1522"/>
    <cellStyle name="强调文字颜色 2 2 3 4" xfId="1523"/>
    <cellStyle name="20% - 强调文字颜色 2 5" xfId="1524"/>
    <cellStyle name="20% - 强调文字颜色 2 5 2" xfId="1525"/>
    <cellStyle name="20% - 强调文字颜色 2 5 2 2" xfId="1526"/>
    <cellStyle name="20% - 强调文字颜色 2 5 2 2 2" xfId="1527"/>
    <cellStyle name="20% - 强调文字颜色 2 5 2 3" xfId="1528"/>
    <cellStyle name="20% - 强调文字颜色 2 5 2_2015财政决算公开" xfId="1529"/>
    <cellStyle name="20% - 强调文字颜色 6 6 3" xfId="1530"/>
    <cellStyle name="60% - 强调文字颜色 1 6 2 2" xfId="1531"/>
    <cellStyle name="20% - 强调文字颜色 2 5 3" xfId="1532"/>
    <cellStyle name="20% - 强调文字颜色 2 5 3 2" xfId="1533"/>
    <cellStyle name="20% - 强调文字颜色 2 5 4" xfId="1534"/>
    <cellStyle name="20% - 强调文字颜色 2 5_2015财政决算公开" xfId="1535"/>
    <cellStyle name="20% - 强调文字颜色 2 6 2 2" xfId="1536"/>
    <cellStyle name="20% - 强调文字颜色 2 6 3" xfId="1537"/>
    <cellStyle name="60% - 强调文字颜色 1 2 2 2" xfId="1538"/>
    <cellStyle name="20% - 强调文字颜色 2 6_2015财政决算公开" xfId="1539"/>
    <cellStyle name="20% - 强调文字颜色 3 2" xfId="1540"/>
    <cellStyle name="常规 3 2 5" xfId="1541"/>
    <cellStyle name="20% - 强调文字颜色 3 2 2" xfId="1542"/>
    <cellStyle name="40% - 强调文字颜色 4 2 7" xfId="1543"/>
    <cellStyle name="常规 3 2 5 2" xfId="1544"/>
    <cellStyle name="20% - 强调文字颜色 3 2 2 2" xfId="1545"/>
    <cellStyle name="百分比 4 2 4" xfId="1546"/>
    <cellStyle name="常规 2 2 6 4" xfId="1547"/>
    <cellStyle name="20% - 强调文字颜色 3 2 2 2 2" xfId="1548"/>
    <cellStyle name="20% - 强调文字颜色 3 2 2 2 2 2" xfId="1549"/>
    <cellStyle name="20% - 强调文字颜色 3 2 2 2 3" xfId="1550"/>
    <cellStyle name="60% - 强调文字颜色 6 2 3 3 2" xfId="1551"/>
    <cellStyle name="20% - 强调文字颜色 3 2 2 2_2015财政决算公开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40% - 强调文字颜色 3 2 2 2 2 2" xfId="2157"/>
    <cellStyle name="40% - 强调文字颜色 3 2 2 2 3" xfId="2158"/>
    <cellStyle name="40% - 强调文字颜色 3 2 2 2_2015财政决算公开" xfId="2159"/>
    <cellStyle name="常规 29 3" xfId="2160"/>
    <cellStyle name="40% - 强调文字颜色 3 2 2 3" xfId="2161"/>
    <cellStyle name="标题 2 4 2 2" xfId="2162"/>
    <cellStyle name="40% - 强调文字颜色 3 2 2 3 2" xfId="2163"/>
    <cellStyle name="40% - 强调文字颜色 3 5 4" xfId="2164"/>
    <cellStyle name="40% - 强调文字颜色 3 2 2 4" xfId="2165"/>
    <cellStyle name="40% - 强调文字颜色 3 2 2_2015财政决算公开" xfId="2166"/>
    <cellStyle name="货币 2 3 2 3 2" xfId="2167"/>
    <cellStyle name="40% - 强调文字颜色 3 2 3" xfId="2168"/>
    <cellStyle name="40% - 强调文字颜色 3 2 3 2" xfId="2169"/>
    <cellStyle name="货币 2 2 10" xfId="2170"/>
    <cellStyle name="40% - 强调文字颜色 3 2 3 2 2" xfId="2171"/>
    <cellStyle name="40% - 强调文字颜色 4 4 4" xfId="2172"/>
    <cellStyle name="40% - 强调文字颜色 3 2 3 2 2 2" xfId="2173"/>
    <cellStyle name="常规 2 4 3 4" xfId="2174"/>
    <cellStyle name="40% - 强调文字颜色 3 2 3 2 3" xfId="2175"/>
    <cellStyle name="40% - 强调文字颜色 3 2 3 2_2015财政决算公开" xfId="2176"/>
    <cellStyle name="40% - 强调文字颜色 3 2 3 3" xfId="2177"/>
    <cellStyle name="百分比 6 2 2 2 2" xfId="2178"/>
    <cellStyle name="40% - 强调文字颜色 3 2 3 3 2" xfId="2179"/>
    <cellStyle name="40% - 强调文字颜色 4 5 4" xfId="2180"/>
    <cellStyle name="常规 2 2 2_2015财政决算公开" xfId="2181"/>
    <cellStyle name="40% - 强调文字颜色 3 2 3 4" xfId="2182"/>
    <cellStyle name="40% - 强调文字颜色 3 2 3_2015财政决算公开" xfId="2183"/>
    <cellStyle name="40% - 强调文字颜色 3 2 4" xfId="2184"/>
    <cellStyle name="40% - 强调文字颜色 3 2 4 2" xfId="2185"/>
    <cellStyle name="40% - 强调文字颜色 3 2 4 2 2" xfId="2186"/>
    <cellStyle name="40% - 强调文字颜色 5 4 4" xfId="2187"/>
    <cellStyle name="40% - 强调文字颜色 3 2 4 3" xfId="2188"/>
    <cellStyle name="40% - 强调文字颜色 3 2 4 4" xfId="2189"/>
    <cellStyle name="常规 2 2 2 2 2 2" xfId="2190"/>
    <cellStyle name="40% - 强调文字颜色 3 2 4_2015财政决算公开" xfId="2191"/>
    <cellStyle name="货币 3 2 4 3 2" xfId="2192"/>
    <cellStyle name="40% - 强调文字颜色 3 2 5" xfId="2193"/>
    <cellStyle name="40% - 强调文字颜色 3 2 5 2" xfId="2194"/>
    <cellStyle name="货币 2 2 7" xfId="2195"/>
    <cellStyle name="40% - 强调文字颜色 3 2 6" xfId="2196"/>
    <cellStyle name="40% - 强调文字颜色 3 2_2015财政决算公开" xfId="2197"/>
    <cellStyle name="40% - 强调文字颜色 3 3" xfId="2198"/>
    <cellStyle name="40% - 强调文字颜色 3 3 2" xfId="2199"/>
    <cellStyle name="常规 25" xfId="2200"/>
    <cellStyle name="常规 30" xfId="2201"/>
    <cellStyle name="40% - 强调文字颜色 3 3 2 2" xfId="2202"/>
    <cellStyle name="常规 25 2" xfId="2203"/>
    <cellStyle name="常规 30 2" xfId="2204"/>
    <cellStyle name="40% - 强调文字颜色 3 3 2 2 2" xfId="2205"/>
    <cellStyle name="常规 25 2 2" xfId="2206"/>
    <cellStyle name="40% - 强调文字颜色 3 3 2 2 2 2" xfId="2207"/>
    <cellStyle name="40% - 强调文字颜色 5 5 2_2015财政决算公开" xfId="2208"/>
    <cellStyle name="40% - 强调文字颜色 3 3 2 2 3" xfId="2209"/>
    <cellStyle name="40% - 强调文字颜色 3 3 2 3" xfId="2210"/>
    <cellStyle name="标题 2 5 2 2" xfId="2211"/>
    <cellStyle name="常规 25 3" xfId="2212"/>
    <cellStyle name="常规 30 3" xfId="2213"/>
    <cellStyle name="40% - 强调文字颜色 3 3 2 3 2" xfId="2214"/>
    <cellStyle name="40% - 强调文字颜色 3 3 2 4" xfId="2215"/>
    <cellStyle name="40% - 强调文字颜色 3 3 3" xfId="2216"/>
    <cellStyle name="常规 26" xfId="2217"/>
    <cellStyle name="常规 31" xfId="2218"/>
    <cellStyle name="40% - 强调文字颜色 3 3 3_2015财政决算公开" xfId="2219"/>
    <cellStyle name="解释性文本 3 4" xfId="2220"/>
    <cellStyle name="40% - 强调文字颜色 3 3 4" xfId="2221"/>
    <cellStyle name="常规 27" xfId="2222"/>
    <cellStyle name="常规 32" xfId="2223"/>
    <cellStyle name="40% - 强调文字颜色 3 3 4 2" xfId="2224"/>
    <cellStyle name="常规 27 2" xfId="2225"/>
    <cellStyle name="常规 32 2" xfId="2226"/>
    <cellStyle name="40% - 强调文字颜色 3 3 5" xfId="2227"/>
    <cellStyle name="常规 28" xfId="2228"/>
    <cellStyle name="常规 33" xfId="2229"/>
    <cellStyle name="40% - 强调文字颜色 3 3_2015财政决算公开" xfId="2230"/>
    <cellStyle name="40% - 强调文字颜色 3 4" xfId="2231"/>
    <cellStyle name="40% - 强调文字颜色 3 4 2" xfId="2232"/>
    <cellStyle name="40% - 强调文字颜色 3 4 2_2015财政决算公开" xfId="2233"/>
    <cellStyle name="40% - 强调文字颜色 3 4 3" xfId="2234"/>
    <cellStyle name="40% - 强调文字颜色 3 4 3 2" xfId="2235"/>
    <cellStyle name="40% - 强调文字颜色 3 4_2015财政决算公开" xfId="2236"/>
    <cellStyle name="40% - 强调文字颜色 3 5" xfId="2237"/>
    <cellStyle name="常规 4 2 7 2" xfId="2238"/>
    <cellStyle name="40% - 强调文字颜色 3 5 2" xfId="2239"/>
    <cellStyle name="40% - 强调文字颜色 3 5 2 2" xfId="2240"/>
    <cellStyle name="40% - 强调文字颜色 3 5 2 2 2" xfId="2241"/>
    <cellStyle name="40% - 强调文字颜色 3 5 2 3" xfId="2242"/>
    <cellStyle name="检查单元格 5 2" xfId="2243"/>
    <cellStyle name="40% - 强调文字颜色 3 5 2_2015财政决算公开" xfId="2244"/>
    <cellStyle name="40% - 强调文字颜色 3 5 3" xfId="2245"/>
    <cellStyle name="40% - 强调文字颜色 3 5 3 2" xfId="2246"/>
    <cellStyle name="常规 8_报 预算   行政政法处(1)" xfId="2247"/>
    <cellStyle name="40% - 强调文字颜色 3 5_2015财政决算公开" xfId="2248"/>
    <cellStyle name="Comma [0]" xfId="2249"/>
    <cellStyle name="常规 3 6" xfId="2250"/>
    <cellStyle name="40% - 强调文字颜色 3 6" xfId="2251"/>
    <cellStyle name="40% - 强调文字颜色 3 6 2" xfId="2252"/>
    <cellStyle name="40% - 强调文字颜色 3 6 2 2" xfId="2253"/>
    <cellStyle name="40% - 强调文字颜色 3 9" xfId="2254"/>
    <cellStyle name="40% - 强调文字颜色 4 2" xfId="2255"/>
    <cellStyle name="40% - 强调文字颜色 4 2 2" xfId="2256"/>
    <cellStyle name="60% - 强调文字颜色 5 2 7" xfId="2257"/>
    <cellStyle name="40% - 强调文字颜色 4 2 2 2" xfId="2258"/>
    <cellStyle name="40% - 强调文字颜色 4 2 2 2 2" xfId="2259"/>
    <cellStyle name="40% - 强调文字颜色 5 5_2015财政决算公开" xfId="2260"/>
    <cellStyle name="好_出版署2010年度中央部门决算草案" xfId="2261"/>
    <cellStyle name="40% - 强调文字颜色 4 2 2 2 2 2" xfId="2262"/>
    <cellStyle name="常规 10" xfId="2263"/>
    <cellStyle name="40% - 强调文字颜色 4 2 2 2 3" xfId="2264"/>
    <cellStyle name="后继超级链接" xfId="2265"/>
    <cellStyle name="40% - 强调文字颜色 4 2 2 3" xfId="2266"/>
    <cellStyle name="标题 3 4 2 2" xfId="2267"/>
    <cellStyle name="40% - 强调文字颜色 4 2 2 3 2" xfId="2268"/>
    <cellStyle name="40% - 强调文字颜色 4 2 2 4" xfId="2269"/>
    <cellStyle name="千位分隔 2 2 3 2" xfId="2270"/>
    <cellStyle name="40% - 强调文字颜色 4 2 2_2015财政决算公开" xfId="2271"/>
    <cellStyle name="40% - 强调文字颜色 4 2 3" xfId="2272"/>
    <cellStyle name="40% - 强调文字颜色 4 2 3 2 2" xfId="2273"/>
    <cellStyle name="常规 2 2 2 4 2" xfId="2274"/>
    <cellStyle name="40% - 强调文字颜色 4 2 3 2 2 2" xfId="2275"/>
    <cellStyle name="常规 2 2 2 4 2 2" xfId="2276"/>
    <cellStyle name="40% - 强调文字颜色 4 2 3 2 3" xfId="2277"/>
    <cellStyle name="40% - 强调文字颜色 6 6_2015财政决算公开" xfId="2278"/>
    <cellStyle name="常规 2 2 2 4 3" xfId="2279"/>
    <cellStyle name="40% - 强调文字颜色 4 2 3 2_2015财政决算公开" xfId="2280"/>
    <cellStyle name="强调文字颜色 1 3 3" xfId="2281"/>
    <cellStyle name="常规 2 2 2 4_2015财政决算公开" xfId="2282"/>
    <cellStyle name="40% - 强调文字颜色 4 2 3 3 2" xfId="2283"/>
    <cellStyle name="常规 2 2 2 5 2" xfId="2284"/>
    <cellStyle name="40% - 强调文字颜色 4 2 3_2015财政决算公开" xfId="2285"/>
    <cellStyle name="40% - 强调文字颜色 4 2 4" xfId="2286"/>
    <cellStyle name="40% - 强调文字颜色 4 2 4 2" xfId="2287"/>
    <cellStyle name="常规 2 2 3 4" xfId="2288"/>
    <cellStyle name="40% - 强调文字颜色 4 2 4 2 2" xfId="2289"/>
    <cellStyle name="常规 2 2 3 4 2" xfId="2290"/>
    <cellStyle name="40% - 强调文字颜色 4 2 4 3" xfId="2291"/>
    <cellStyle name="常规 2 2 3 5" xfId="2292"/>
    <cellStyle name="40% - 强调文字颜色 4 2 4 4" xfId="2293"/>
    <cellStyle name="常规 2 2 3 2 2 2" xfId="2294"/>
    <cellStyle name="常规 2 2 3 6" xfId="2295"/>
    <cellStyle name="40% - 强调文字颜色 4 2 5" xfId="2296"/>
    <cellStyle name="40% - 强调文字颜色 4 2 5 2" xfId="2297"/>
    <cellStyle name="常规 2 2 4 4" xfId="2298"/>
    <cellStyle name="40% - 强调文字颜色 4 2 6" xfId="2299"/>
    <cellStyle name="60% - 强调文字颜色 1 2 2 3 2" xfId="2300"/>
    <cellStyle name="40% - 强调文字颜色 4 2_2015财政决算公开" xfId="2301"/>
    <cellStyle name="40% - 强调文字颜色 4 3" xfId="2302"/>
    <cellStyle name="40% - 强调文字颜色 4 3 2" xfId="2303"/>
    <cellStyle name="40% - 强调文字颜色 4 3 2 2" xfId="2304"/>
    <cellStyle name="40% - 强调文字颜色 4 3 2 2 2" xfId="2305"/>
    <cellStyle name="40% - 强调文字颜色 4 3 2 2 2 2" xfId="2306"/>
    <cellStyle name="40% - 强调文字颜色 4 3 2 2 3" xfId="2307"/>
    <cellStyle name="40% - 强调文字颜色 4 3 2 2_2015财政决算公开" xfId="2308"/>
    <cellStyle name="40% - 强调文字颜色 4 3 2 3" xfId="2309"/>
    <cellStyle name="标题 3 5 2 2" xfId="2310"/>
    <cellStyle name="40% - 强调文字颜色 4 3 2 3 2" xfId="2311"/>
    <cellStyle name="货币 2 3" xfId="2312"/>
    <cellStyle name="40% - 强调文字颜色 4 3 2 4" xfId="2313"/>
    <cellStyle name="40% - 强调文字颜色 4 3 2_2015财政决算公开" xfId="2314"/>
    <cellStyle name="40% - 强调文字颜色 4 3 3" xfId="2315"/>
    <cellStyle name="40% - 强调文字颜色 4 3 3 2" xfId="2316"/>
    <cellStyle name="常规 2 3 2 4" xfId="2317"/>
    <cellStyle name="40% - 强调文字颜色 4 3 3 2 2" xfId="2318"/>
    <cellStyle name="常规 2 3 2 4 2" xfId="2319"/>
    <cellStyle name="40% - 强调文字颜色 4 3 3 3" xfId="2320"/>
    <cellStyle name="常规 2 3 2 5" xfId="2321"/>
    <cellStyle name="40% - 强调文字颜色 4 3 3_2015财政决算公开" xfId="2322"/>
    <cellStyle name="货币 4 2 2 3" xfId="2323"/>
    <cellStyle name="40% - 强调文字颜色 4 3 4" xfId="2324"/>
    <cellStyle name="40% - 强调文字颜色 4 3 4 2" xfId="2325"/>
    <cellStyle name="常规 2 3 3 4" xfId="2326"/>
    <cellStyle name="40% - 强调文字颜色 4 3 5" xfId="2327"/>
    <cellStyle name="40% - 强调文字颜色 4 3_2015财政决算公开" xfId="2328"/>
    <cellStyle name="60% - 强调文字颜色 2 5 2 2" xfId="2329"/>
    <cellStyle name="40% - 强调文字颜色 4 4" xfId="2330"/>
    <cellStyle name="40% - 强调文字颜色 4 4 2" xfId="2331"/>
    <cellStyle name="40% - 强调文字颜色 4 4 2 2" xfId="2332"/>
    <cellStyle name="40% - 强调文字颜色 4 4 2 3" xfId="2333"/>
    <cellStyle name="40% - 强调文字颜色 4 4 2_2015财政决算公开" xfId="2334"/>
    <cellStyle name="40% - 强调文字颜色 4 4 3" xfId="2335"/>
    <cellStyle name="40% - 强调文字颜色 4 4 3 2" xfId="2336"/>
    <cellStyle name="常规 2 4 2 4" xfId="2337"/>
    <cellStyle name="40% - 强调文字颜色 4 4_2015财政决算公开" xfId="2338"/>
    <cellStyle name="HEADING1" xfId="2339"/>
    <cellStyle name="40% - 强调文字颜色 4 5" xfId="2340"/>
    <cellStyle name="常规 4 2 8 2" xfId="2341"/>
    <cellStyle name="40% - 强调文字颜色 4 5 2" xfId="2342"/>
    <cellStyle name="40% - 强调文字颜色 4 5 2 2" xfId="2343"/>
    <cellStyle name="40% - 强调文字颜色 4 5 2 2 2" xfId="2344"/>
    <cellStyle name="货币 4 2 8" xfId="2345"/>
    <cellStyle name="40% - 强调文字颜色 4 5 2 3" xfId="2346"/>
    <cellStyle name="常规 12 2 2_2015财政决算公开" xfId="2347"/>
    <cellStyle name="40% - 强调文字颜色 4 5_2015财政决算公开" xfId="2348"/>
    <cellStyle name="常规 2 4 2 3 3" xfId="2349"/>
    <cellStyle name="40% - 强调文字颜色 4 6" xfId="2350"/>
    <cellStyle name="40% - 强调文字颜色 4 6 2" xfId="2351"/>
    <cellStyle name="40% - 强调文字颜色 4 6 2 2" xfId="2352"/>
    <cellStyle name="常规 2 3" xfId="2353"/>
    <cellStyle name="40% - 强调文字颜色 4 6_2015财政决算公开" xfId="2354"/>
    <cellStyle name="40% - 强调文字颜色 4 7 2" xfId="2355"/>
    <cellStyle name="40% - 强调文字颜色 4 8" xfId="2356"/>
    <cellStyle name="40% - 强调文字颜色 4 9" xfId="2357"/>
    <cellStyle name="40% - 强调文字颜色 5 2" xfId="2358"/>
    <cellStyle name="好 2 3" xfId="2359"/>
    <cellStyle name="40% - 强调文字颜色 5 2 2" xfId="2360"/>
    <cellStyle name="60% - 强调文字颜色 6 2 7" xfId="2361"/>
    <cellStyle name="好 2 3 2" xfId="2362"/>
    <cellStyle name="40% - 强调文字颜色 5 2 2 2" xfId="2363"/>
    <cellStyle name="好 2 3 2 2" xfId="2364"/>
    <cellStyle name="40% - 强调文字颜色 5 2 2 2_2015财政决算公开" xfId="2365"/>
    <cellStyle name="货币 2 3 3" xfId="2366"/>
    <cellStyle name="链接单元格 3 2" xfId="2367"/>
    <cellStyle name="40% - 强调文字颜色 5 2 2 4" xfId="2368"/>
    <cellStyle name="40% - 强调文字颜色 5 2 2_2015财政决算公开" xfId="2369"/>
    <cellStyle name="百分比 2 2 4 2" xfId="2370"/>
    <cellStyle name="常规 2 2 2 2 2 4" xfId="2371"/>
    <cellStyle name="40% - 强调文字颜色 5 2 3" xfId="2372"/>
    <cellStyle name="好 2 3 3" xfId="2373"/>
    <cellStyle name="40% - 强调文字颜色 5 2 3 2" xfId="2374"/>
    <cellStyle name="常规 3 2 2 4" xfId="2375"/>
    <cellStyle name="40% - 强调文字颜色 5 2 3 2 2" xfId="2376"/>
    <cellStyle name="常规 3 2 2 4 2" xfId="2377"/>
    <cellStyle name="好 4" xfId="2378"/>
    <cellStyle name="40% - 强调文字颜色 5 2 4" xfId="2379"/>
    <cellStyle name="40% - 强调文字颜色 5 2 4 2" xfId="2380"/>
    <cellStyle name="常规 3 2 3 4" xfId="2381"/>
    <cellStyle name="40% - 强调文字颜色 5 2 5" xfId="2382"/>
    <cellStyle name="40% - 强调文字颜色 5 2_2015财政决算公开" xfId="2383"/>
    <cellStyle name="常规 3 5 2 2" xfId="2384"/>
    <cellStyle name="货币 2 3 2 5" xfId="2385"/>
    <cellStyle name="40% - 强调文字颜色 5 3 2 2" xfId="2386"/>
    <cellStyle name="40% - 强调文字颜色 5 3 2 2_2015财政决算公开" xfId="2387"/>
    <cellStyle name="40% - 强调文字颜色 5 3 2 4" xfId="2388"/>
    <cellStyle name="40% - 强调文字颜色 5 3 3" xfId="2389"/>
    <cellStyle name="40% - 强调文字颜色 5 3 3 2" xfId="2390"/>
    <cellStyle name="40% - 强调文字颜色 5 3 3 2 2" xfId="2391"/>
    <cellStyle name="40% - 强调文字颜色 5 3 3_2015财政决算公开" xfId="2392"/>
    <cellStyle name="40% - 强调文字颜色 5 3 4" xfId="2393"/>
    <cellStyle name="40% - 强调文字颜色 5 3 4 2" xfId="2394"/>
    <cellStyle name="40% - 强调文字颜色 5 3 5" xfId="2395"/>
    <cellStyle name="40% - 强调文字颜色 5 3_2015财政决算公开" xfId="2396"/>
    <cellStyle name="常规 18 2 2" xfId="2397"/>
    <cellStyle name="常规 23 2 2" xfId="2398"/>
    <cellStyle name="40% - 强调文字颜色 5 4" xfId="2399"/>
    <cellStyle name="好 2 5" xfId="2400"/>
    <cellStyle name="40% - 强调文字颜色 5 4 2" xfId="2401"/>
    <cellStyle name="40% - 强调文字颜色 5 4 2 2" xfId="2402"/>
    <cellStyle name="40% - 强调文字颜色 5 4 2 2 2" xfId="2403"/>
    <cellStyle name="40% - 强调文字颜色 5 4 2_2015财政决算公开" xfId="2404"/>
    <cellStyle name="链接单元格 5" xfId="2405"/>
    <cellStyle name="40% - 强调文字颜色 5 4 3" xfId="2406"/>
    <cellStyle name="40% - 强调文字颜色 5 4 3 2" xfId="2407"/>
    <cellStyle name="货币 2 2 2 7" xfId="2408"/>
    <cellStyle name="40% - 强调文字颜色 5 4_2015财政决算公开" xfId="2409"/>
    <cellStyle name="40% - 强调文字颜色 5 5" xfId="2410"/>
    <cellStyle name="常规 4 2 9 2" xfId="2411"/>
    <cellStyle name="40% - 强调文字颜色 5 5 2" xfId="2412"/>
    <cellStyle name="40% - 强调文字颜色 5 5 2 2" xfId="2413"/>
    <cellStyle name="40% - 强调文字颜色 5 5 2 2 2" xfId="2414"/>
    <cellStyle name="40% - 强调文字颜色 5 5 2 3" xfId="2415"/>
    <cellStyle name="40% - 强调文字颜色 5 5 3" xfId="2416"/>
    <cellStyle name="40% - 强调文字颜色 5 5 3 2" xfId="2417"/>
    <cellStyle name="40% - 强调文字颜色 5 5 4" xfId="2418"/>
    <cellStyle name="40% - 强调文字颜色 5 6" xfId="2419"/>
    <cellStyle name="60% - 强调文字颜色 2 3 2 2" xfId="2420"/>
    <cellStyle name="40% - 强调文字颜色 5 6 2" xfId="2421"/>
    <cellStyle name="60% - 强调文字颜色 2 3 2 2 2" xfId="2422"/>
    <cellStyle name="40% - 强调文字颜色 5 6 2 2" xfId="2423"/>
    <cellStyle name="60% - 强调文字颜色 2 3 2 2 2 2" xfId="2424"/>
    <cellStyle name="40% - 强调文字颜色 5 6_2015财政决算公开" xfId="2425"/>
    <cellStyle name="40% - 强调文字颜色 5 7" xfId="2426"/>
    <cellStyle name="60% - 强调文字颜色 2 3 2 3" xfId="2427"/>
    <cellStyle name="40% - 强调文字颜色 5 7 2" xfId="2428"/>
    <cellStyle name="60% - 强调文字颜色 2 3 2 3 2" xfId="2429"/>
    <cellStyle name="常规 2 3 2 2 4" xfId="2430"/>
    <cellStyle name="40% - 强调文字颜色 5 8" xfId="2431"/>
    <cellStyle name="60% - 强调文字颜色 2 3 2 4" xfId="2432"/>
    <cellStyle name="40% - 强调文字颜色 6 2" xfId="2433"/>
    <cellStyle name="好 3 3" xfId="2434"/>
    <cellStyle name="40% - 强调文字颜色 6 2 2" xfId="2435"/>
    <cellStyle name="好 3 3 2" xfId="2436"/>
    <cellStyle name="40% - 强调文字颜色 6 2 2 2" xfId="2437"/>
    <cellStyle name="常规 4 3 4" xfId="2438"/>
    <cellStyle name="常规 5 6" xfId="2439"/>
    <cellStyle name="好 3 3 2 2" xfId="2440"/>
    <cellStyle name="40% - 强调文字颜色 6 2 2 2 2" xfId="2441"/>
    <cellStyle name="常规 4 3 4 2" xfId="2442"/>
    <cellStyle name="常规 5 6 2" xfId="2443"/>
    <cellStyle name="40% - 强调文字颜色 6 2 2 2 2 2" xfId="2444"/>
    <cellStyle name="常规 5 6 2 2" xfId="2445"/>
    <cellStyle name="计算 2 2 3" xfId="2446"/>
    <cellStyle name="40% - 强调文字颜色 6 2 2 2 3" xfId="2447"/>
    <cellStyle name="常规 5 6 3" xfId="2448"/>
    <cellStyle name="强调文字颜色 5 5 2" xfId="2449"/>
    <cellStyle name="40% - 强调文字颜色 6 2 2 2_2015财政决算公开" xfId="2450"/>
    <cellStyle name="标题 5 4 2 2" xfId="2451"/>
    <cellStyle name="40% - 强调文字颜色 6 2 2 3" xfId="2452"/>
    <cellStyle name="常规 4 3 5" xfId="2453"/>
    <cellStyle name="常规 5 7" xfId="2454"/>
    <cellStyle name="40% - 强调文字颜色 6 2 2 3 2" xfId="2455"/>
    <cellStyle name="常规 5 7 2" xfId="2456"/>
    <cellStyle name="40% - 强调文字颜色 6 2 2 4" xfId="2457"/>
    <cellStyle name="常规 4 3 6" xfId="2458"/>
    <cellStyle name="千位分隔 4 2 3 2" xfId="2459"/>
    <cellStyle name="常规 5 8" xfId="2460"/>
    <cellStyle name="40% - 强调文字颜色 6 2 2_2015财政决算公开" xfId="2461"/>
    <cellStyle name="40% - 强调文字颜色 6 2 3" xfId="2462"/>
    <cellStyle name="好 3 3 3" xfId="2463"/>
    <cellStyle name="40% - 强调文字颜色 6 2 3 2" xfId="2464"/>
    <cellStyle name="常规 4 2 2 4" xfId="2465"/>
    <cellStyle name="常规 6 6" xfId="2466"/>
    <cellStyle name="40% - 强调文字颜色 6 2 3 2 2" xfId="2467"/>
    <cellStyle name="常规 4 2 2 4 2" xfId="2468"/>
    <cellStyle name="货币 3 2 4 5" xfId="2469"/>
    <cellStyle name="40% - 强调文字颜色 6 2 3 2 2 2" xfId="2470"/>
    <cellStyle name="常规 4 2 2 4 2 2" xfId="2471"/>
    <cellStyle name="40% - 强调文字颜色 6 2 3 2 3" xfId="2472"/>
    <cellStyle name="常规 4 2 2 4 3" xfId="2473"/>
    <cellStyle name="40% - 强调文字颜色 6 2 3 2_2015财政决算公开" xfId="2474"/>
    <cellStyle name="货币 3 2 5" xfId="2475"/>
    <cellStyle name="40% - 强调文字颜色 6 2 3 3" xfId="2476"/>
    <cellStyle name="常规 4 2 2 5" xfId="2477"/>
    <cellStyle name="40% - 强调文字颜色 6 2 3 3 2" xfId="2478"/>
    <cellStyle name="常规 4 2 2 5 2" xfId="2479"/>
    <cellStyle name="40% - 强调文字颜色 6 2 3 4" xfId="2480"/>
    <cellStyle name="常规 4 2 2 6" xfId="2481"/>
    <cellStyle name="40% - 强调文字颜色 6 2 3 5" xfId="2482"/>
    <cellStyle name="常规 4 2 2 7" xfId="2483"/>
    <cellStyle name="40% - 强调文字颜色 6 2 3_2015财政决算公开" xfId="2484"/>
    <cellStyle name="40% - 强调文字颜色 6 2 4" xfId="2485"/>
    <cellStyle name="货币 2 2 5 2" xfId="2486"/>
    <cellStyle name="40% - 强调文字颜色 6 2 4 2" xfId="2487"/>
    <cellStyle name="常规 7 6" xfId="2488"/>
    <cellStyle name="常规 4 2 3 4" xfId="2489"/>
    <cellStyle name="货币 2 2 5 2 2" xfId="2490"/>
    <cellStyle name="40% - 强调文字颜色 6 2 4 3" xfId="2491"/>
    <cellStyle name="常规 4 2 3 5" xfId="2492"/>
    <cellStyle name="40% - 强调文字颜色 6 2 4 4" xfId="2493"/>
    <cellStyle name="常规 4 2 3 6" xfId="2494"/>
    <cellStyle name="40% - 强调文字颜色 6 2 5 2" xfId="2495"/>
    <cellStyle name="常规 8 6" xfId="2496"/>
    <cellStyle name="常规 4 2 4 4" xfId="2497"/>
    <cellStyle name="货币 2 2 5 3 2" xfId="2498"/>
    <cellStyle name="40% - 强调文字颜色 6 2 6" xfId="2499"/>
    <cellStyle name="常规 10 2 2 2 2" xfId="2500"/>
    <cellStyle name="货币 2 2 5 4" xfId="2501"/>
    <cellStyle name="40% - 强调文字颜色 6 2_2015财政决算公开" xfId="2502"/>
    <cellStyle name="40% - 强调文字颜色 6 3 2" xfId="2503"/>
    <cellStyle name="好 3 4 2" xfId="2504"/>
    <cellStyle name="40% - 强调文字颜色 6 3 2 2" xfId="2505"/>
    <cellStyle name="常规 5 3 4" xfId="2506"/>
    <cellStyle name="40% - 强调文字颜色 6 3 2 2 2" xfId="2507"/>
    <cellStyle name="常规 5 3 4 2" xfId="2508"/>
    <cellStyle name="40% - 强调文字颜色 6 3 2 2 3" xfId="2509"/>
    <cellStyle name="40% - 强调文字颜色 6 3 2 2_2015财政决算公开" xfId="2510"/>
    <cellStyle name="警告文本 3 4" xfId="2511"/>
    <cellStyle name="40% - 强调文字颜色 6 3 2 3" xfId="2512"/>
    <cellStyle name="常规 5 3 5" xfId="2513"/>
    <cellStyle name="40% - 强调文字颜色 6 3 2 3 2" xfId="2514"/>
    <cellStyle name="40% - 强调文字颜色 6 3 2_2015财政决算公开" xfId="2515"/>
    <cellStyle name="60% - 强调文字颜色 6 7 2" xfId="2516"/>
    <cellStyle name="40% - 强调文字颜色 6 3 3" xfId="2517"/>
    <cellStyle name="40% - 强调文字颜色 6 3 3 2" xfId="2518"/>
    <cellStyle name="常规 5 4 4" xfId="2519"/>
    <cellStyle name="40% - 强调文字颜色 6 3 3 2 2" xfId="2520"/>
    <cellStyle name="常规 5 4 4 2" xfId="2521"/>
    <cellStyle name="货币 4 2 4 5" xfId="2522"/>
    <cellStyle name="40% - 强调文字颜色 6 3 3 3" xfId="2523"/>
    <cellStyle name="常规 5 4 5" xfId="2524"/>
    <cellStyle name="40% - 强调文字颜色 6 3 4" xfId="2525"/>
    <cellStyle name="货币 2 2 6 2" xfId="2526"/>
    <cellStyle name="40% - 强调文字颜色 6 3 4 2" xfId="2527"/>
    <cellStyle name="常规 5 5 4" xfId="2528"/>
    <cellStyle name="货币 2 2 6 2 2" xfId="2529"/>
    <cellStyle name="40% - 强调文字颜色 6 3 5" xfId="2530"/>
    <cellStyle name="货币 2 2 6 3" xfId="2531"/>
    <cellStyle name="40% - 强调文字颜色 6 3_2015财政决算公开" xfId="2532"/>
    <cellStyle name="Currency_1995" xfId="2533"/>
    <cellStyle name="40% - 强调文字颜色 6 4 2" xfId="2534"/>
    <cellStyle name="60% - 强调文字颜色 4 2 2 2" xfId="2535"/>
    <cellStyle name="60% - 强调文字颜色 4 2 2 2 2" xfId="2536"/>
    <cellStyle name="40% - 强调文字颜色 6 4 2 2" xfId="2537"/>
    <cellStyle name="常规 6 3 4" xfId="2538"/>
    <cellStyle name="40% - 强调文字颜色 6 4 2 2 2" xfId="2539"/>
    <cellStyle name="60% - 强调文字颜色 4 2 2 2 2 2" xfId="2540"/>
    <cellStyle name="40% - 强调文字颜色 6 4 2 3" xfId="2541"/>
    <cellStyle name="60% - 强调文字颜色 4 2 2 2 3" xfId="2542"/>
    <cellStyle name="40% - 强调文字颜色 6 4 2_2015财政决算公开" xfId="2543"/>
    <cellStyle name="强调文字颜色 5 7" xfId="2544"/>
    <cellStyle name="常规 4_征收计划表8" xfId="2545"/>
    <cellStyle name="40% - 强调文字颜色 6 4 3" xfId="2546"/>
    <cellStyle name="60% - 强调文字颜色 4 2 2 3" xfId="2547"/>
    <cellStyle name="40% - 强调文字颜色 6 4 3 2" xfId="2548"/>
    <cellStyle name="60% - 强调文字颜色 4 2 2 3 2" xfId="2549"/>
    <cellStyle name="常规 4 2 2 2 4" xfId="2550"/>
    <cellStyle name="40% - 强调文字颜色 6 4 4" xfId="2551"/>
    <cellStyle name="60% - 强调文字颜色 4 2 2 4" xfId="2552"/>
    <cellStyle name="货币 2 2 7 2" xfId="2553"/>
    <cellStyle name="40% - 强调文字颜色 6 4_2015财政决算公开" xfId="2554"/>
    <cellStyle name="40% - 强调文字颜色 6 5" xfId="2555"/>
    <cellStyle name="60% - 强调文字颜色 4 2 3" xfId="2556"/>
    <cellStyle name="40% - 强调文字颜色 6 5 2" xfId="2557"/>
    <cellStyle name="60% - 强调文字颜色 4 2 3 2" xfId="2558"/>
    <cellStyle name="60% - 强调文字颜色 4 2 3 2 2" xfId="2559"/>
    <cellStyle name="40% - 强调文字颜色 6 5 2 2" xfId="2560"/>
    <cellStyle name="常规 7 3 4" xfId="2561"/>
    <cellStyle name="40% - 强调文字颜色 6 5 2 2 2" xfId="2562"/>
    <cellStyle name="60% - 强调文字颜色 4 2 3 2 2 2" xfId="2563"/>
    <cellStyle name="40% - 强调文字颜色 6 5 2 3" xfId="2564"/>
    <cellStyle name="60% - 强调文字颜色 4 2 3 2 3" xfId="2565"/>
    <cellStyle name="40% - 强调文字颜色 6 5 2_2015财政决算公开" xfId="2566"/>
    <cellStyle name="40% - 强调文字颜色 6 5 3" xfId="2567"/>
    <cellStyle name="60% - 强调文字颜色 4 2 3 3" xfId="2568"/>
    <cellStyle name="40% - 强调文字颜色 6 5 4" xfId="2569"/>
    <cellStyle name="60% - 强调文字颜色 4 2 3 4" xfId="2570"/>
    <cellStyle name="货币 2 2 8 2" xfId="2571"/>
    <cellStyle name="40% - 强调文字颜色 6 6" xfId="2572"/>
    <cellStyle name="60% - 强调文字颜色 2 3 3 2" xfId="2573"/>
    <cellStyle name="60% - 强调文字颜色 4 2 4" xfId="2574"/>
    <cellStyle name="40% - 强调文字颜色 6 6 2" xfId="2575"/>
    <cellStyle name="60% - 强调文字颜色 2 3 3 2 2" xfId="2576"/>
    <cellStyle name="60% - 强调文字颜色 4 2 4 2" xfId="2577"/>
    <cellStyle name="60% - 强调文字颜色 4 2 4 2 2" xfId="2578"/>
    <cellStyle name="40% - 强调文字颜色 6 6 2 2" xfId="2579"/>
    <cellStyle name="常规 8 3 4" xfId="2580"/>
    <cellStyle name="40% - 强调文字颜色 6 7 2" xfId="2581"/>
    <cellStyle name="60% - 强调文字颜色 4 2 5 2" xfId="2582"/>
    <cellStyle name="40% - 强调文字颜色 6 8" xfId="2583"/>
    <cellStyle name="60% - 强调文字颜色 4 2 6" xfId="2584"/>
    <cellStyle name="40% - 着色 1" xfId="2585"/>
    <cellStyle name="货币 5" xfId="2586"/>
    <cellStyle name="40% - 着色 2" xfId="2587"/>
    <cellStyle name="40% - 着色 2 2" xfId="2588"/>
    <cellStyle name="40% - 着色 3" xfId="2589"/>
    <cellStyle name="40% - 着色 3 2" xfId="2590"/>
    <cellStyle name="40% - 着色 4 2" xfId="2591"/>
    <cellStyle name="40% - 着色 5" xfId="2592"/>
    <cellStyle name="60% - 强调文字颜色 6 6 2 2" xfId="2593"/>
    <cellStyle name="40% - 着色 6" xfId="2594"/>
    <cellStyle name="常规 2 2 2 2 4_2015财政决算公开" xfId="2595"/>
    <cellStyle name="40% - 着色 6 2" xfId="2596"/>
    <cellStyle name="常规 6 3 3" xfId="2597"/>
    <cellStyle name="60% - 强调文字颜色 1 2" xfId="2598"/>
    <cellStyle name="60% - 强调文字颜色 1 2 2" xfId="2599"/>
    <cellStyle name="60% - 强调文字颜色 1 2 2 2 2" xfId="2600"/>
    <cellStyle name="60% - 强调文字颜色 1 2 2 2 2 2" xfId="2601"/>
    <cellStyle name="60% - 强调文字颜色 5 6" xfId="2602"/>
    <cellStyle name="60% - 强调文字颜色 1 2 2 2 3" xfId="2603"/>
    <cellStyle name="常规 3 2 4 2" xfId="2604"/>
    <cellStyle name="60% - 强调文字颜色 1 2 2 3" xfId="2605"/>
    <cellStyle name="60% - 强调文字颜色 1 2 2 4" xfId="2606"/>
    <cellStyle name="60% - 强调文字颜色 1 2 3 2" xfId="2607"/>
    <cellStyle name="60% - 强调文字颜色 1 2 3 2 2" xfId="2608"/>
    <cellStyle name="60% - 强调文字颜色 1 2 3 2 3" xfId="2609"/>
    <cellStyle name="好 3 2 2 2 2" xfId="2610"/>
    <cellStyle name="60% - 强调文字颜色 1 2 3 3" xfId="2611"/>
    <cellStyle name="60% - 强调文字颜色 1 2 3 3 2" xfId="2612"/>
    <cellStyle name="60% - 强调文字颜色 1 2 3 4" xfId="2613"/>
    <cellStyle name="60% - 强调文字颜色 1 2 3 5" xfId="2614"/>
    <cellStyle name="标题 5 2_2015财政决算公开" xfId="2615"/>
    <cellStyle name="60% - 强调文字颜色 1 2 4" xfId="2616"/>
    <cellStyle name="60% - 强调文字颜色 1 2 4 2" xfId="2617"/>
    <cellStyle name="60% - 强调文字颜色 1 2 4 2 2" xfId="2618"/>
    <cellStyle name="货币 2 2 4 4" xfId="2619"/>
    <cellStyle name="60% - 强调文字颜色 1 2 4 3" xfId="2620"/>
    <cellStyle name="常规 10 2 2 2" xfId="2621"/>
    <cellStyle name="60% - 强调文字颜色 1 2 5" xfId="2622"/>
    <cellStyle name="Calc Currency (0) 2" xfId="2623"/>
    <cellStyle name="60% - 强调文字颜色 1 2 5 2" xfId="2624"/>
    <cellStyle name="60% - 强调文字颜色 1 2 6" xfId="2625"/>
    <cellStyle name="标题 2 2 3 2 2" xfId="2626"/>
    <cellStyle name="货币 2 6 2" xfId="2627"/>
    <cellStyle name="60% - 强调文字颜色 1 2 7" xfId="2628"/>
    <cellStyle name="货币 2 6 3" xfId="2629"/>
    <cellStyle name="链接单元格 6 2" xfId="2630"/>
    <cellStyle name="60% - 强调文字颜色 1 2_2015财政决算公开" xfId="2631"/>
    <cellStyle name="60% - 强调文字颜色 1 3" xfId="2632"/>
    <cellStyle name="60% - 强调文字颜色 1 3 2" xfId="2633"/>
    <cellStyle name="60% - 强调文字颜色 1 3 2 2 2" xfId="2634"/>
    <cellStyle name="常规 8 3" xfId="2635"/>
    <cellStyle name="60% - 强调文字颜色 1 3 2 2 3" xfId="2636"/>
    <cellStyle name="常规 4 2 4 2" xfId="2637"/>
    <cellStyle name="常规 4 6 2" xfId="2638"/>
    <cellStyle name="常规 8 4" xfId="2639"/>
    <cellStyle name="60% - 强调文字颜色 1 3 2 4" xfId="2640"/>
    <cellStyle name="60% - 强调文字颜色 1 3 3" xfId="2641"/>
    <cellStyle name="60% - 强调文字颜色 1 3 3 2" xfId="2642"/>
    <cellStyle name="60% - 强调文字颜色 1 3 3 2 2" xfId="2643"/>
    <cellStyle name="常规 2_2012-2013年“三公”经费预决算情况汇总表样" xfId="2644"/>
    <cellStyle name="60% - 强调文字颜色 1 3 3 3" xfId="2645"/>
    <cellStyle name="60% - 强调文字颜色 1 3 4" xfId="2646"/>
    <cellStyle name="60% - 强调文字颜色 1 3 4 2" xfId="2647"/>
    <cellStyle name="60% - 强调文字颜色 1 4" xfId="2648"/>
    <cellStyle name="常规 2 4 2 4 2" xfId="2649"/>
    <cellStyle name="60% - 强调文字颜色 1 4 2" xfId="2650"/>
    <cellStyle name="常规 2 4 2 4 2 2" xfId="2651"/>
    <cellStyle name="60% - 强调文字颜色 1 4 2 2 2" xfId="2652"/>
    <cellStyle name="60% - 强调文字颜色 1 4 3" xfId="2653"/>
    <cellStyle name="货币 2 10 2" xfId="2654"/>
    <cellStyle name="60% - 强调文字颜色 1 4 3 2" xfId="2655"/>
    <cellStyle name="60% - 强调文字颜色 1 4 4" xfId="2656"/>
    <cellStyle name="60% - 强调文字颜色 1 5" xfId="2657"/>
    <cellStyle name="常规 2 4 2 4 3" xfId="2658"/>
    <cellStyle name="60% - 强调文字颜色 1 5 2" xfId="2659"/>
    <cellStyle name="常规 2 4 2 4 3 2" xfId="2660"/>
    <cellStyle name="60% - 强调文字颜色 1 5 2 3" xfId="2661"/>
    <cellStyle name="60% - 强调文字颜色 1 5 3" xfId="2662"/>
    <cellStyle name="60% - 强调文字颜色 1 5 3 2" xfId="2663"/>
    <cellStyle name="60% - 强调文字颜色 1 5 4" xfId="2664"/>
    <cellStyle name="货币 3 4 2 2" xfId="2665"/>
    <cellStyle name="60% - 强调文字颜色 1 6" xfId="2666"/>
    <cellStyle name="常规 2 4 2 4 4" xfId="2667"/>
    <cellStyle name="60% - 强调文字颜色 1 6 2" xfId="2668"/>
    <cellStyle name="常规 2 4 2 4 4 2" xfId="2669"/>
    <cellStyle name="60% - 强调文字颜色 1 6 3" xfId="2670"/>
    <cellStyle name="60% - 强调文字颜色 1 7" xfId="2671"/>
    <cellStyle name="标题 3 3 2 2" xfId="2672"/>
    <cellStyle name="常规 2 4 2 4 5" xfId="2673"/>
    <cellStyle name="60% - 强调文字颜色 1 7 2" xfId="2674"/>
    <cellStyle name="标题 3 3 2 2 2" xfId="2675"/>
    <cellStyle name="60% - 强调文字颜色 1 8" xfId="2676"/>
    <cellStyle name="标题 3 3 2 3" xfId="2677"/>
    <cellStyle name="60% - 强调文字颜色 2 2" xfId="2678"/>
    <cellStyle name="60% - 强调文字颜色 2 2 2" xfId="2679"/>
    <cellStyle name="60% - 强调文字颜色 2 2 2 2" xfId="2680"/>
    <cellStyle name="差 7" xfId="2681"/>
    <cellStyle name="60% - 强调文字颜色 2 2 2 2 2" xfId="2682"/>
    <cellStyle name="差 7 2" xfId="2683"/>
    <cellStyle name="60% - 强调文字颜色 2 2 2 2 2 2" xfId="2684"/>
    <cellStyle name="60% - 强调文字颜色 2 2 2 3" xfId="2685"/>
    <cellStyle name="差 8" xfId="2686"/>
    <cellStyle name="60% - 强调文字颜色 2 2 2 3 2" xfId="2687"/>
    <cellStyle name="常规 2 2 2 2 4" xfId="2688"/>
    <cellStyle name="60% - 强调文字颜色 2 2 2 4" xfId="2689"/>
    <cellStyle name="货币 4 5 2" xfId="2690"/>
    <cellStyle name="60% - 强调文字颜色 2 2 3 2" xfId="2691"/>
    <cellStyle name="60% - 强调文字颜色 3 2 4" xfId="2692"/>
    <cellStyle name="60% - 强调文字颜色 2 2 3 2 2" xfId="2693"/>
    <cellStyle name="60% - 强调文字颜色 3 2 4 2" xfId="2694"/>
    <cellStyle name="60% - 强调文字颜色 2 2 3 2 2 2" xfId="2695"/>
    <cellStyle name="60% - 强调文字颜色 3 2 4 2 2" xfId="2696"/>
    <cellStyle name="60% - 强调文字颜色 5 8" xfId="2697"/>
    <cellStyle name="60% - 强调文字颜色 2 2 3 3" xfId="2698"/>
    <cellStyle name="60% - 强调文字颜色 3 2 5" xfId="2699"/>
    <cellStyle name="comma zerodec 2" xfId="2700"/>
    <cellStyle name="60% - 强调文字颜色 2 2 3 3 2" xfId="2701"/>
    <cellStyle name="60% - 强调文字颜色 3 2 5 2" xfId="2702"/>
    <cellStyle name="常规 2 2 3 2 4" xfId="2703"/>
    <cellStyle name="60% - 强调文字颜色 2 2 3 4" xfId="2704"/>
    <cellStyle name="60% - 强调文字颜色 3 2 6" xfId="2705"/>
    <cellStyle name="货币 4 6 2" xfId="2706"/>
    <cellStyle name="60% - 强调文字颜色 2 2 4" xfId="2707"/>
    <cellStyle name="60% - 强调文字颜色 2 2 4 2" xfId="2708"/>
    <cellStyle name="60% - 强调文字颜色 3 3 4" xfId="2709"/>
    <cellStyle name="60% - 强调文字颜色 2 2 4 2 2" xfId="2710"/>
    <cellStyle name="60% - 强调文字颜色 3 3 4 2" xfId="2711"/>
    <cellStyle name="60% - 强调文字颜色 2 2 5" xfId="2712"/>
    <cellStyle name="60% - 强调文字颜色 2 2 5 2" xfId="2713"/>
    <cellStyle name="60% - 强调文字颜色 3 4 4" xfId="2714"/>
    <cellStyle name="60% - 强调文字颜色 2 2 6" xfId="2715"/>
    <cellStyle name="货币 3 6 2" xfId="2716"/>
    <cellStyle name="60% - 强调文字颜色 2 2_2015财政决算公开" xfId="2717"/>
    <cellStyle name="货币 2 2 2 4 5" xfId="2718"/>
    <cellStyle name="60% - 强调文字颜色 2 3 2" xfId="2719"/>
    <cellStyle name="60% - 强调文字颜色 2 3 4" xfId="2720"/>
    <cellStyle name="60% - 强调文字颜色 2 3 4 2" xfId="2721"/>
    <cellStyle name="60% - 强调文字颜色 4 3 4" xfId="2722"/>
    <cellStyle name="常规 17" xfId="2723"/>
    <cellStyle name="常规 22" xfId="2724"/>
    <cellStyle name="检查单元格 2 2 3" xfId="2725"/>
    <cellStyle name="60% - 强调文字颜色 2 4" xfId="2726"/>
    <cellStyle name="常规 2 4 2 5 2" xfId="2727"/>
    <cellStyle name="60% - 强调文字颜色 2 4 2" xfId="2728"/>
    <cellStyle name="60% - 强调文字颜色 2 4 2 2" xfId="2729"/>
    <cellStyle name="60% - 强调文字颜色 2 4 2 2 2" xfId="2730"/>
    <cellStyle name="60% - 强调文字颜色 2 4 2 3" xfId="2731"/>
    <cellStyle name="60% - 强调文字颜色 2 4 3 2" xfId="2732"/>
    <cellStyle name="60% - 强调文字颜色 5 2 4" xfId="2733"/>
    <cellStyle name="60% - 强调文字颜色 2 4 4" xfId="2734"/>
    <cellStyle name="60% - 强调文字颜色 2 5" xfId="2735"/>
    <cellStyle name="60% - 强调文字颜色 2 5 2" xfId="2736"/>
    <cellStyle name="60% - 强调文字颜色 2 5 2 2 2" xfId="2737"/>
    <cellStyle name="检查单元格 5 4" xfId="2738"/>
    <cellStyle name="60% - 强调文字颜色 2 5 2 3" xfId="2739"/>
    <cellStyle name="60% - 强调文字颜色 2 5 3" xfId="2740"/>
    <cellStyle name="60% - 强调文字颜色 2 5 4" xfId="2741"/>
    <cellStyle name="货币 3 5 2 2" xfId="2742"/>
    <cellStyle name="60% - 强调文字颜色 2 6" xfId="2743"/>
    <cellStyle name="60% - 强调文字颜色 2 6 2" xfId="2744"/>
    <cellStyle name="60% - 强调文字颜色 2 6 2 2" xfId="2745"/>
    <cellStyle name="60% - 强调文字颜色 2 6 3" xfId="2746"/>
    <cellStyle name="60% - 强调文字颜色 2 7" xfId="2747"/>
    <cellStyle name="标题 3 3 3 2" xfId="2748"/>
    <cellStyle name="60% - 强调文字颜色 2 8" xfId="2749"/>
    <cellStyle name="60% - 强调文字颜色 2 9" xfId="2750"/>
    <cellStyle name="60% - 强调文字颜色 3 2" xfId="2751"/>
    <cellStyle name="60% - 强调文字颜色 3 2 2" xfId="2752"/>
    <cellStyle name="60% - 强调文字颜色 3 2 2 2" xfId="2753"/>
    <cellStyle name="60% - 强调文字颜色 3 2 2 2 2" xfId="2754"/>
    <cellStyle name="60% - 强调文字颜色 3 2 2 2 2 2" xfId="2755"/>
    <cellStyle name="60% - 强调文字颜色 3 2 2 3" xfId="2756"/>
    <cellStyle name="60% - 强调文字颜色 3 2 2 3 2" xfId="2757"/>
    <cellStyle name="60% - 强调文字颜色 3 2 2 4" xfId="2758"/>
    <cellStyle name="60% - 强调文字颜色 3 2 3" xfId="2759"/>
    <cellStyle name="60% - 强调文字颜色 3 2 3 2" xfId="2760"/>
    <cellStyle name="超级链接 4" xfId="2761"/>
    <cellStyle name="60% - 强调文字颜色 3 2 3 3" xfId="2762"/>
    <cellStyle name="超级链接 5" xfId="2763"/>
    <cellStyle name="60% - 强调文字颜色 3 2 3 3 2" xfId="2764"/>
    <cellStyle name="常规 13_2015财政决算公开" xfId="2765"/>
    <cellStyle name="60% - 强调文字颜色 3 2 3 4" xfId="2766"/>
    <cellStyle name="60% - 强调文字颜色 3 2 3 5" xfId="2767"/>
    <cellStyle name="60% - 强调文字颜色 3 2_2015财政决算公开" xfId="2768"/>
    <cellStyle name="60% - 强调文字颜色 3 3 2 2" xfId="2769"/>
    <cellStyle name="60% - 强调文字颜色 3 3 2 2 2" xfId="2770"/>
    <cellStyle name="60% - 强调文字颜色 3 3 2 2 2 2" xfId="2771"/>
    <cellStyle name="常规 2 5" xfId="2772"/>
    <cellStyle name="60% - 强调文字颜色 3 3 2 3" xfId="2773"/>
    <cellStyle name="60% - 强调文字颜色 3 3 2 3 2" xfId="2774"/>
    <cellStyle name="60% - 强调文字颜色 3 3 2 4" xfId="2775"/>
    <cellStyle name="60% - 强调文字颜色 3 3 3" xfId="2776"/>
    <cellStyle name="60% - 强调文字颜色 3 3 3 2" xfId="2777"/>
    <cellStyle name="60% - 强调文字颜色 3 3 3 3" xfId="2778"/>
    <cellStyle name="60% - 强调文字颜色 3 4 2" xfId="2779"/>
    <cellStyle name="60% - 强调文字颜色 3 4 2 2" xfId="2780"/>
    <cellStyle name="60% - 强调文字颜色 3 4 2 2 2" xfId="2781"/>
    <cellStyle name="货币 2 2 2 4 4" xfId="2782"/>
    <cellStyle name="60% - 强调文字颜色 3 4 2 3" xfId="2783"/>
    <cellStyle name="链接单元格 2" xfId="2784"/>
    <cellStyle name="60% - 强调文字颜色 3 4 3" xfId="2785"/>
    <cellStyle name="60% - 强调文字颜色 3 4 3 2" xfId="2786"/>
    <cellStyle name="60% - 强调文字颜色 3 5" xfId="2787"/>
    <cellStyle name="标题 1 2 3 2 2" xfId="2788"/>
    <cellStyle name="60% - 强调文字颜色 3 5 2" xfId="2789"/>
    <cellStyle name="60% - 强调文字颜色 3 5 2 2" xfId="2790"/>
    <cellStyle name="60% - 强调文字颜色 3 5 2 2 2" xfId="2791"/>
    <cellStyle name="超级链接" xfId="2792"/>
    <cellStyle name="60% - 强调文字颜色 3 5 2 3" xfId="2793"/>
    <cellStyle name="常规 2 3 10" xfId="2794"/>
    <cellStyle name="60% - 强调文字颜色 3 5 3" xfId="2795"/>
    <cellStyle name="60% - 强调文字颜色 3 5 3 2" xfId="2796"/>
    <cellStyle name="60% - 强调文字颜色 3 5 4" xfId="2797"/>
    <cellStyle name="货币 3 6 2 2" xfId="2798"/>
    <cellStyle name="60% - 强调文字颜色 3 6" xfId="2799"/>
    <cellStyle name="60% - 强调文字颜色 3 6 2" xfId="2800"/>
    <cellStyle name="60% - 强调文字颜色 3 6 2 2" xfId="2801"/>
    <cellStyle name="60% - 强调文字颜色 3 6 3" xfId="2802"/>
    <cellStyle name="60% - 强调文字颜色 3 7" xfId="2803"/>
    <cellStyle name="60% - 强调文字颜色 3 7 2" xfId="2804"/>
    <cellStyle name="60% - 强调文字颜色 3 8" xfId="2805"/>
    <cellStyle name="60% - 强调文字颜色 3 9" xfId="2806"/>
    <cellStyle name="60% - 强调文字颜色 4 2" xfId="2807"/>
    <cellStyle name="60% - 强调文字颜色 4 2 3 5" xfId="2808"/>
    <cellStyle name="强调文字颜色 1 2 2 3" xfId="2809"/>
    <cellStyle name="60% - 强调文字颜色 4 2_2015财政决算公开" xfId="2810"/>
    <cellStyle name="60% - 强调文字颜色 4 3 2" xfId="2811"/>
    <cellStyle name="常规 15" xfId="2812"/>
    <cellStyle name="常规 20" xfId="2813"/>
    <cellStyle name="60% - 强调文字颜色 4 3 2 2" xfId="2814"/>
    <cellStyle name="百分比 2 6" xfId="2815"/>
    <cellStyle name="常规 15 2" xfId="2816"/>
    <cellStyle name="常规 20 2" xfId="2817"/>
    <cellStyle name="60% - 强调文字颜色 4 3 2 2 2" xfId="2818"/>
    <cellStyle name="常规 15 2 2" xfId="2819"/>
    <cellStyle name="常规 20 2 2" xfId="2820"/>
    <cellStyle name="60% - 强调文字颜色 4 3 2 2 2 2" xfId="2821"/>
    <cellStyle name="60% - 强调文字颜色 6 2 4 3" xfId="2822"/>
    <cellStyle name="60% - 强调文字颜色 4 3 2 3" xfId="2823"/>
    <cellStyle name="常规 15 3" xfId="2824"/>
    <cellStyle name="常规 20 3" xfId="2825"/>
    <cellStyle name="常规 5 2 2 2 2" xfId="2826"/>
    <cellStyle name="60% - 强调文字颜色 4 3 2 3 2" xfId="2827"/>
    <cellStyle name="常规 15 3 2" xfId="2828"/>
    <cellStyle name="60% - 强调文字颜色 4 3 2 4" xfId="2829"/>
    <cellStyle name="常规 15 4" xfId="2830"/>
    <cellStyle name="货币 2 3 7 2" xfId="2831"/>
    <cellStyle name="60% - 强调文字颜色 4 3 3" xfId="2832"/>
    <cellStyle name="常规 16" xfId="2833"/>
    <cellStyle name="常规 21" xfId="2834"/>
    <cellStyle name="检查单元格 2 2 2" xfId="2835"/>
    <cellStyle name="60% - 强调文字颜色 4 3 3 2" xfId="2836"/>
    <cellStyle name="百分比 3 6" xfId="2837"/>
    <cellStyle name="常规 16 2" xfId="2838"/>
    <cellStyle name="常规 21 2" xfId="2839"/>
    <cellStyle name="检查单元格 2 2 2 2" xfId="2840"/>
    <cellStyle name="60% - 强调文字颜色 4 3 3 2 2" xfId="2841"/>
    <cellStyle name="标题 8" xfId="2842"/>
    <cellStyle name="常规 16 2 2" xfId="2843"/>
    <cellStyle name="常规 21 2 2" xfId="2844"/>
    <cellStyle name="检查单元格 2 2 2 2 2" xfId="2845"/>
    <cellStyle name="60% - 强调文字颜色 4 3 3 3" xfId="2846"/>
    <cellStyle name="常规 16 3" xfId="2847"/>
    <cellStyle name="常规 21 3" xfId="2848"/>
    <cellStyle name="常规 5 2 2 3 2" xfId="2849"/>
    <cellStyle name="检查单元格 2 2 2 3" xfId="2850"/>
    <cellStyle name="60% - 强调文字颜色 4 3 4 2" xfId="2851"/>
    <cellStyle name="常规 17 2" xfId="2852"/>
    <cellStyle name="常规 22 2" xfId="2853"/>
    <cellStyle name="检查单元格 2 2 3 2" xfId="2854"/>
    <cellStyle name="60% - 强调文字颜色 4 4" xfId="2855"/>
    <cellStyle name="常规 2 4 2 7 2" xfId="2856"/>
    <cellStyle name="60% - 强调文字颜色 4 4 2" xfId="2857"/>
    <cellStyle name="常规 65" xfId="2858"/>
    <cellStyle name="常规 70" xfId="2859"/>
    <cellStyle name="60% - 强调文字颜色 4 4 3" xfId="2860"/>
    <cellStyle name="差_全国友协2010年度中央部门决算（草案）" xfId="2861"/>
    <cellStyle name="常规 66" xfId="2862"/>
    <cellStyle name="常规 71" xfId="2863"/>
    <cellStyle name="检查单元格 2 3 2" xfId="2864"/>
    <cellStyle name="60% - 强调文字颜色 4 4 4" xfId="2865"/>
    <cellStyle name="常规 67" xfId="2866"/>
    <cellStyle name="常规 72" xfId="2867"/>
    <cellStyle name="检查单元格 2 3 3" xfId="2868"/>
    <cellStyle name="60% - 强调文字颜色 4 5" xfId="2869"/>
    <cellStyle name="计算 2 4 2 2" xfId="2870"/>
    <cellStyle name="60% - 强调文字颜色 4 5 2" xfId="2871"/>
    <cellStyle name="60% - 强调文字颜色 4 5 3" xfId="2872"/>
    <cellStyle name="检查单元格 2 4 2" xfId="2873"/>
    <cellStyle name="60% - 强调文字颜色 4 5 3 2" xfId="2874"/>
    <cellStyle name="检查单元格 2 4 2 2" xfId="2875"/>
    <cellStyle name="60% - 强调文字颜色 4 5 4" xfId="2876"/>
    <cellStyle name="检查单元格 2 4 3" xfId="2877"/>
    <cellStyle name="60% - 强调文字颜色 4 6" xfId="2878"/>
    <cellStyle name="60% - 强调文字颜色 4 6 2" xfId="2879"/>
    <cellStyle name="超级链接 2 4" xfId="2880"/>
    <cellStyle name="60% - 强调文字颜色 4 6 2 2" xfId="2881"/>
    <cellStyle name="60% - 强调文字颜色 4 6 3" xfId="2882"/>
    <cellStyle name="检查单元格 2 5 2" xfId="2883"/>
    <cellStyle name="60% - 强调文字颜色 4 7" xfId="2884"/>
    <cellStyle name="60% - 强调文字颜色 4 7 2" xfId="2885"/>
    <cellStyle name="60% - 强调文字颜色 4 8" xfId="2886"/>
    <cellStyle name="60% - 强调文字颜色 4 9" xfId="2887"/>
    <cellStyle name="60% - 强调文字颜色 5 2" xfId="2888"/>
    <cellStyle name="60% - 强调文字颜色 5 2 2" xfId="2889"/>
    <cellStyle name="60% - 强调文字颜色 5 2 2 2" xfId="2890"/>
    <cellStyle name="60% - 强调文字颜色 5 2 2 2 2" xfId="2891"/>
    <cellStyle name="常规 14 5" xfId="2892"/>
    <cellStyle name="60% - 强调文字颜色 5 2 2 2 2 2" xfId="2893"/>
    <cellStyle name="60% - 强调文字颜色 5 2 2 2 3" xfId="2894"/>
    <cellStyle name="常规 14 6" xfId="2895"/>
    <cellStyle name="60% - 强调文字颜色 5 2 2 3" xfId="2896"/>
    <cellStyle name="60% - 强调文字颜色 5 2 2 3 2" xfId="2897"/>
    <cellStyle name="常规 15 5" xfId="2898"/>
    <cellStyle name="60% - 强调文字颜色 5 2 2 4" xfId="2899"/>
    <cellStyle name="Fixed 2" xfId="2900"/>
    <cellStyle name="常规 28 2 2" xfId="2901"/>
    <cellStyle name="货币 3 2 7 2" xfId="2902"/>
    <cellStyle name="60% - 强调文字颜色 5 2 3 2" xfId="2903"/>
    <cellStyle name="60% - 强调文字颜色 5 2 3 2 2" xfId="2904"/>
    <cellStyle name="60% - 强调文字颜色 5 2 3 2 2 2" xfId="2905"/>
    <cellStyle name="后继超级链接 2 3" xfId="2906"/>
    <cellStyle name="60% - 强调文字颜色 5 2 3 2 3" xfId="2907"/>
    <cellStyle name="60% - 强调文字颜色 5 2 3 3" xfId="2908"/>
    <cellStyle name="60% - 强调文字颜色 5 2 3 4" xfId="2909"/>
    <cellStyle name="60% - 强调文字颜色 5 2 4 2" xfId="2910"/>
    <cellStyle name="60% - 强调文字颜色 5 2 4 2 2" xfId="2911"/>
    <cellStyle name="货币 2 11" xfId="2912"/>
    <cellStyle name="60% - 强调文字颜色 5 2 4 3" xfId="2913"/>
    <cellStyle name="60% - 强调文字颜色 5 2 5" xfId="2914"/>
    <cellStyle name="解释性文本 2 2 2" xfId="2915"/>
    <cellStyle name="60% - 强调文字颜色 5 2 5 2" xfId="2916"/>
    <cellStyle name="解释性文本 2 2 2 2" xfId="2917"/>
    <cellStyle name="60% - 强调文字颜色 5 2 6" xfId="2918"/>
    <cellStyle name="解释性文本 2 2 3" xfId="2919"/>
    <cellStyle name="60% - 强调文字颜色 5 2_2015财政决算公开" xfId="2920"/>
    <cellStyle name="60% - 强调文字颜色 5 3" xfId="2921"/>
    <cellStyle name="60% - 强调文字颜色 5 3 2" xfId="2922"/>
    <cellStyle name="60% - 强调文字颜色 5 3 2 2 2 2" xfId="2923"/>
    <cellStyle name="60% - 强调文字颜色 5 3 2 2 3" xfId="2924"/>
    <cellStyle name="60% - 强调文字颜色 5 3 2 4" xfId="2925"/>
    <cellStyle name="常规 29 2 2" xfId="2926"/>
    <cellStyle name="60% - 强调文字颜色 5 3 3" xfId="2927"/>
    <cellStyle name="检查单元格 3 2 2" xfId="2928"/>
    <cellStyle name="60% - 强调文字颜色 5 3 3 2 2" xfId="2929"/>
    <cellStyle name="检查单元格 3 2 2 2 2" xfId="2930"/>
    <cellStyle name="60% - 强调文字颜色 5 3 3 3" xfId="2931"/>
    <cellStyle name="检查单元格 3 2 2 3" xfId="2932"/>
    <cellStyle name="60% - 强调文字颜色 5 3 4" xfId="2933"/>
    <cellStyle name="检查单元格 3 2 3" xfId="2934"/>
    <cellStyle name="60% - 强调文字颜色 5 3 4 2" xfId="2935"/>
    <cellStyle name="检查单元格 3 2 3 2" xfId="2936"/>
    <cellStyle name="60% - 强调文字颜色 5 4" xfId="2937"/>
    <cellStyle name="60% - 强调文字颜色 5 4 2" xfId="2938"/>
    <cellStyle name="60% - 强调文字颜色 5 4 3" xfId="2939"/>
    <cellStyle name="检查单元格 3 3 2" xfId="2940"/>
    <cellStyle name="60% - 强调文字颜色 5 4 3 2" xfId="2941"/>
    <cellStyle name="标题 1 2 5" xfId="2942"/>
    <cellStyle name="检查单元格 3 3 2 2" xfId="2943"/>
    <cellStyle name="60% - 强调文字颜色 5 4 4" xfId="2944"/>
    <cellStyle name="检查单元格 3 3 3" xfId="2945"/>
    <cellStyle name="60% - 强调文字颜色 5 5" xfId="2946"/>
    <cellStyle name="60% - 强调文字颜色 5 5 2" xfId="2947"/>
    <cellStyle name="60% - 强调文字颜色 5 5 3" xfId="2948"/>
    <cellStyle name="检查单元格 3 4 2" xfId="2949"/>
    <cellStyle name="60% - 强调文字颜色 5 5 4" xfId="2950"/>
    <cellStyle name="60% - 强调文字颜色 5 6 2" xfId="2951"/>
    <cellStyle name="60% - 强调文字颜色 5 6 2 2" xfId="2952"/>
    <cellStyle name="60% - 强调文字颜色 5 6 3" xfId="2953"/>
    <cellStyle name="60% - 强调文字颜色 5 7" xfId="2954"/>
    <cellStyle name="60% - 强调文字颜色 5 7 2" xfId="2955"/>
    <cellStyle name="60% - 强调文字颜色 6 2" xfId="2956"/>
    <cellStyle name="60% - 强调文字颜色 6 2 2" xfId="2957"/>
    <cellStyle name="60% - 强调文字颜色 6 2 2 2" xfId="2958"/>
    <cellStyle name="60% - 强调文字颜色 6 2 2 2 2" xfId="2959"/>
    <cellStyle name="60% - 强调文字颜色 6 2 2 2 2 2" xfId="2960"/>
    <cellStyle name="60% - 强调文字颜色 6 2 2 2 3" xfId="2961"/>
    <cellStyle name="60% - 强调文字颜色 6 2 2 3" xfId="2962"/>
    <cellStyle name="60% - 强调文字颜色 6 2 2 3 2" xfId="2963"/>
    <cellStyle name="60% - 强调文字颜色 6 2 2 4" xfId="2964"/>
    <cellStyle name="货币 4 2 7 2" xfId="2965"/>
    <cellStyle name="60% - 强调文字颜色 6 2 3" xfId="2966"/>
    <cellStyle name="60% - 强调文字颜色 6 2 3 2" xfId="2967"/>
    <cellStyle name="60% - 强调文字颜色 6 2 3 2 2" xfId="2968"/>
    <cellStyle name="标题 1 2_2015财政决算公开" xfId="2969"/>
    <cellStyle name="60% - 强调文字颜色 6 2 3 2 2 2" xfId="2970"/>
    <cellStyle name="60% - 强调文字颜色 6 2 3 2 3" xfId="2971"/>
    <cellStyle name="60% - 强调文字颜色 6 2 3 3" xfId="2972"/>
    <cellStyle name="60% - 强调文字颜色 6 2 3 4" xfId="2973"/>
    <cellStyle name="60% - 强调文字颜色 6 2 3 5" xfId="2974"/>
    <cellStyle name="60% - 强调文字颜色 6 2 4 2" xfId="2975"/>
    <cellStyle name="60% - 强调文字颜色 6 2 4 2 2" xfId="2976"/>
    <cellStyle name="汇总 4 3" xfId="2977"/>
    <cellStyle name="60% - 强调文字颜色 6 2 5" xfId="2978"/>
    <cellStyle name="解释性文本 3 2 2" xfId="2979"/>
    <cellStyle name="60% - 强调文字颜色 6 2 6" xfId="2980"/>
    <cellStyle name="解释性文本 3 2 3" xfId="2981"/>
    <cellStyle name="60% - 强调文字颜色 6 3" xfId="2982"/>
    <cellStyle name="60% - 强调文字颜色 6 3 2" xfId="2983"/>
    <cellStyle name="千位分隔 2 2 2 4" xfId="2984"/>
    <cellStyle name="60% - 强调文字颜色 6 3 2 4" xfId="2985"/>
    <cellStyle name="60% - 强调文字颜色 6 3 3" xfId="2986"/>
    <cellStyle name="检查单元格 4 2 2" xfId="2987"/>
    <cellStyle name="千位分隔 2 2 2 5" xfId="2988"/>
    <cellStyle name="60% - 强调文字颜色 6 3 3 2 2" xfId="2989"/>
    <cellStyle name="常规 4 2 2 9" xfId="2990"/>
    <cellStyle name="60% - 强调文字颜色 6 3 3 3" xfId="2991"/>
    <cellStyle name="60% - 强调文字颜色 6 3 4" xfId="2992"/>
    <cellStyle name="检查单元格 4 2 3" xfId="2993"/>
    <cellStyle name="千位分隔 2 2 2 6" xfId="2994"/>
    <cellStyle name="60% - 强调文字颜色 6 3 4 2" xfId="2995"/>
    <cellStyle name="60% - 强调文字颜色 6 3 5" xfId="2996"/>
    <cellStyle name="解释性文本 3 3 2" xfId="2997"/>
    <cellStyle name="60% - 强调文字颜色 6 4" xfId="2998"/>
    <cellStyle name="百分比 3 2 2" xfId="2999"/>
    <cellStyle name="60% - 强调文字颜色 6 4 2" xfId="3000"/>
    <cellStyle name="百分比 3 2 2 2" xfId="3001"/>
    <cellStyle name="60% - 强调文字颜色 6 4 3" xfId="3002"/>
    <cellStyle name="百分比 3 2 2 3" xfId="3003"/>
    <cellStyle name="检查单元格 4 3 2" xfId="3004"/>
    <cellStyle name="60% - 强调文字颜色 6 4 3 2" xfId="3005"/>
    <cellStyle name="60% - 强调文字颜色 6 4 4" xfId="3006"/>
    <cellStyle name="60% - 强调文字颜色 6 5" xfId="3007"/>
    <cellStyle name="百分比 3 2 3" xfId="3008"/>
    <cellStyle name="60% - 强调文字颜色 6 5 2 2 2" xfId="3009"/>
    <cellStyle name="Header1" xfId="3010"/>
    <cellStyle name="60% - 强调文字颜色 6 5 2 3" xfId="3011"/>
    <cellStyle name="60% - 强调文字颜色 6 5 3 2" xfId="3012"/>
    <cellStyle name="60% - 强调文字颜色 6 5 4" xfId="3013"/>
    <cellStyle name="60% - 强调文字颜色 6 6" xfId="3014"/>
    <cellStyle name="百分比 3 2 4" xfId="3015"/>
    <cellStyle name="常规 3 2 4 2 2" xfId="3016"/>
    <cellStyle name="60% - 强调文字颜色 6 6 2" xfId="3017"/>
    <cellStyle name="常规 2 2 3 8" xfId="3018"/>
    <cellStyle name="60% - 强调文字颜色 6 6 3" xfId="3019"/>
    <cellStyle name="60% - 强调文字颜色 6 7" xfId="3020"/>
    <cellStyle name="60% - 强调文字颜色 6 8" xfId="3021"/>
    <cellStyle name="常规 12 2 2 2 2" xfId="3022"/>
    <cellStyle name="60% - 着色 1" xfId="3023"/>
    <cellStyle name="60% - 着色 1 2" xfId="3024"/>
    <cellStyle name="60% - 着色 2" xfId="3025"/>
    <cellStyle name="60% - 着色 2 2" xfId="3026"/>
    <cellStyle name="常规 2 2 11" xfId="3027"/>
    <cellStyle name="60% - 着色 3" xfId="3028"/>
    <cellStyle name="60% - 着色 3 2" xfId="3029"/>
    <cellStyle name="60% - 着色 4" xfId="3030"/>
    <cellStyle name="60% - 着色 5" xfId="3031"/>
    <cellStyle name="适中 3 2 2 2" xfId="3032"/>
    <cellStyle name="60% - 着色 6" xfId="3033"/>
    <cellStyle name="Calc Currency (0)" xfId="3034"/>
    <cellStyle name="Comma [0] 2" xfId="3035"/>
    <cellStyle name="常规 3 6 2" xfId="3036"/>
    <cellStyle name="comma zerodec" xfId="3037"/>
    <cellStyle name="Comma_1995" xfId="3038"/>
    <cellStyle name="常规 2 2" xfId="3039"/>
    <cellStyle name="Currency [0]" xfId="3040"/>
    <cellStyle name="Currency [0] 2" xfId="3041"/>
    <cellStyle name="Currency1 2" xfId="3042"/>
    <cellStyle name="计算 6 2 2" xfId="3043"/>
    <cellStyle name="Date" xfId="3044"/>
    <cellStyle name="计算 5 2 3" xfId="3045"/>
    <cellStyle name="Date 2" xfId="3046"/>
    <cellStyle name="Dollar (zero dec)" xfId="3047"/>
    <cellStyle name="货币 3 2 4 4 2" xfId="3048"/>
    <cellStyle name="Dollar (zero dec) 2" xfId="3049"/>
    <cellStyle name="Fixed" xfId="3050"/>
    <cellStyle name="常规 28 2" xfId="3051"/>
    <cellStyle name="常规 33 2" xfId="3052"/>
    <cellStyle name="货币 3 2 7" xfId="3053"/>
    <cellStyle name="Header1 2" xfId="3054"/>
    <cellStyle name="Header2" xfId="3055"/>
    <cellStyle name="强调文字颜色 5 2 3" xfId="3056"/>
    <cellStyle name="标题 5 2 3_2015财政决算公开" xfId="3057"/>
    <cellStyle name="Header2 2" xfId="3058"/>
    <cellStyle name="HEADING1 2" xfId="3059"/>
    <cellStyle name="HEADING2" xfId="3060"/>
    <cellStyle name="HEADING2 2" xfId="3061"/>
    <cellStyle name="Normal_#10-Headcount" xfId="3062"/>
    <cellStyle name="常规 2 3 2 9" xfId="3063"/>
    <cellStyle name="Total" xfId="3064"/>
    <cellStyle name="Total 2" xfId="3065"/>
    <cellStyle name="标题 3 2_2015财政决算公开" xfId="3066"/>
    <cellStyle name="表标题 3" xfId="3067"/>
    <cellStyle name="百分比 2" xfId="3068"/>
    <cellStyle name="常规 10 3_2015财政决算公开" xfId="3069"/>
    <cellStyle name="常规 2 5 2 2 3" xfId="3070"/>
    <cellStyle name="检查单元格 6 3" xfId="3071"/>
    <cellStyle name="百分比 2 2 2" xfId="3072"/>
    <cellStyle name="百分比 2 2 2 2" xfId="3073"/>
    <cellStyle name="百分比 2 2 2 3" xfId="3074"/>
    <cellStyle name="百分比 2 2 2 3 2" xfId="3075"/>
    <cellStyle name="百分比 2 2 3" xfId="3076"/>
    <cellStyle name="百分比 2 2 3 2" xfId="3077"/>
    <cellStyle name="百分比 2 2 3 2 2" xfId="3078"/>
    <cellStyle name="百分比 2 2 3 3" xfId="3079"/>
    <cellStyle name="百分比 2 2 4" xfId="3080"/>
    <cellStyle name="常规 3 2 3 2 2" xfId="3081"/>
    <cellStyle name="百分比 2 2 5" xfId="3082"/>
    <cellStyle name="百分比 2 3 2" xfId="3083"/>
    <cellStyle name="百分比 2 3 2 2" xfId="3084"/>
    <cellStyle name="百分比 2 3 2 2 2" xfId="3085"/>
    <cellStyle name="百分比 2 3 2 3" xfId="3086"/>
    <cellStyle name="百分比 2 3 3" xfId="3087"/>
    <cellStyle name="百分比 2 3 3 2" xfId="3088"/>
    <cellStyle name="百分比 2 3 4" xfId="3089"/>
    <cellStyle name="常规 3 2 3 3 2" xfId="3090"/>
    <cellStyle name="百分比 2 4" xfId="3091"/>
    <cellStyle name="差 2 4 2" xfId="3092"/>
    <cellStyle name="百分比 2 4 2" xfId="3093"/>
    <cellStyle name="百分比 2 4 2 2" xfId="3094"/>
    <cellStyle name="百分比 2 5" xfId="3095"/>
    <cellStyle name="百分比 2 5 2" xfId="3096"/>
    <cellStyle name="百分比 3" xfId="3097"/>
    <cellStyle name="百分比 3 2" xfId="3098"/>
    <cellStyle name="常规 2 4 2 9" xfId="3099"/>
    <cellStyle name="百分比 3 3 2" xfId="3100"/>
    <cellStyle name="百分比 3 3 2 2" xfId="3101"/>
    <cellStyle name="百分比 3 3 3" xfId="3102"/>
    <cellStyle name="百分比 3 4" xfId="3103"/>
    <cellStyle name="百分比 3 4 2" xfId="3104"/>
    <cellStyle name="百分比 3 5" xfId="3105"/>
    <cellStyle name="百分比 4 2" xfId="3106"/>
    <cellStyle name="常规 2 2 6" xfId="3107"/>
    <cellStyle name="百分比 4 2 2" xfId="3108"/>
    <cellStyle name="常规 2 2 6 2" xfId="3109"/>
    <cellStyle name="百分比 4 2 2 2" xfId="3110"/>
    <cellStyle name="千位分隔 3 2 3 4" xfId="3111"/>
    <cellStyle name="常规 2 2 6 2 2" xfId="3112"/>
    <cellStyle name="百分比 4 2 2 2 2" xfId="3113"/>
    <cellStyle name="小数" xfId="3114"/>
    <cellStyle name="百分比 4 2 2 3" xfId="3115"/>
    <cellStyle name="百分比 4 2 3" xfId="3116"/>
    <cellStyle name="常规 2 2 6 3" xfId="3117"/>
    <cellStyle name="百分比 4 2 3 2" xfId="3118"/>
    <cellStyle name="千位分隔 3 2 4 4" xfId="3119"/>
    <cellStyle name="常规 2 2 6 3 2" xfId="3120"/>
    <cellStyle name="百分比 4 3" xfId="3121"/>
    <cellStyle name="常规 2 2 7" xfId="3122"/>
    <cellStyle name="百分比 4 3 2" xfId="3123"/>
    <cellStyle name="常规 2 2 7 2" xfId="3124"/>
    <cellStyle name="汇总 3" xfId="3125"/>
    <cellStyle name="百分比 4 3 2 2" xfId="3126"/>
    <cellStyle name="常规 2 2 7 2 2" xfId="3127"/>
    <cellStyle name="汇总 3 2" xfId="3128"/>
    <cellStyle name="百分比 4 4" xfId="3129"/>
    <cellStyle name="常规 2 2 8" xfId="3130"/>
    <cellStyle name="百分比 4 4 2" xfId="3131"/>
    <cellStyle name="常规 2 2 8 2" xfId="3132"/>
    <cellStyle name="百分比 5" xfId="3133"/>
    <cellStyle name="百分比 5 2" xfId="3134"/>
    <cellStyle name="标题 5 2 2 3" xfId="3135"/>
    <cellStyle name="强调文字颜色 1 2 3 2 2" xfId="3136"/>
    <cellStyle name="常规 2 3 6" xfId="3137"/>
    <cellStyle name="百分比 5 2 2" xfId="3138"/>
    <cellStyle name="标题 5 2 2 3 2" xfId="3139"/>
    <cellStyle name="强调文字颜色 1 2 3 2 2 2" xfId="3140"/>
    <cellStyle name="常规 2 3 6 2" xfId="3141"/>
    <cellStyle name="百分比 5 2 2 2" xfId="3142"/>
    <cellStyle name="千位分隔 4 2 3 4" xfId="3143"/>
    <cellStyle name="常规 2 3 6 2 2" xfId="3144"/>
    <cellStyle name="百分比 5 2 2 2 2" xfId="3145"/>
    <cellStyle name="百分比 5 2 3" xfId="3146"/>
    <cellStyle name="常规 2 3 6 3" xfId="3147"/>
    <cellStyle name="百分比 5 2 3 2" xfId="3148"/>
    <cellStyle name="千位分隔 4 2 4 4" xfId="3149"/>
    <cellStyle name="常规 2 3 6 3 2" xfId="3150"/>
    <cellStyle name="常规 4 2 2 8" xfId="3151"/>
    <cellStyle name="百分比 5 3" xfId="3152"/>
    <cellStyle name="标题 5 2 2 4" xfId="3153"/>
    <cellStyle name="强调文字颜色 1 2 3 2 3" xfId="3154"/>
    <cellStyle name="常规 2 3 7" xfId="3155"/>
    <cellStyle name="百分比 5 3 2" xfId="3156"/>
    <cellStyle name="常规 2 3 7 2" xfId="3157"/>
    <cellStyle name="百分比 5 3 2 2" xfId="3158"/>
    <cellStyle name="百分比 5 3 3" xfId="3159"/>
    <cellStyle name="百分比 5 4" xfId="3160"/>
    <cellStyle name="标题 5 2 2 5" xfId="3161"/>
    <cellStyle name="常规 2 3 4 2 2" xfId="3162"/>
    <cellStyle name="常规 2 3 8" xfId="3163"/>
    <cellStyle name="百分比 5 4 2" xfId="3164"/>
    <cellStyle name="常规 2 3 8 2" xfId="3165"/>
    <cellStyle name="百分比 5 5" xfId="3166"/>
    <cellStyle name="常规 2 3 9" xfId="3167"/>
    <cellStyle name="百分比 5 5 2" xfId="3168"/>
    <cellStyle name="常规 2 3 9 2" xfId="3169"/>
    <cellStyle name="百分比 5 6" xfId="3170"/>
    <cellStyle name="常规 18 2" xfId="3171"/>
    <cellStyle name="常规 23 2" xfId="3172"/>
    <cellStyle name="百分比 6" xfId="3173"/>
    <cellStyle name="百分比 6 2" xfId="3174"/>
    <cellStyle name="标题 5 2 3 3" xfId="3175"/>
    <cellStyle name="强调文字颜色 1 2 3 3 2" xfId="3176"/>
    <cellStyle name="常规 2 4 6" xfId="3177"/>
    <cellStyle name="百分比 6 2 2" xfId="3178"/>
    <cellStyle name="常规 2 4 6 2" xfId="3179"/>
    <cellStyle name="百分比 6 2 2 2" xfId="3180"/>
    <cellStyle name="标题 2 4 3" xfId="3181"/>
    <cellStyle name="常规 2 4 6 2 2" xfId="3182"/>
    <cellStyle name="百分比 6 2 2 3" xfId="3183"/>
    <cellStyle name="百分比 6 2 3" xfId="3184"/>
    <cellStyle name="常规 2 4 6 3" xfId="3185"/>
    <cellStyle name="百分比 6 2 3 2" xfId="3186"/>
    <cellStyle name="标题 2 5 3" xfId="3187"/>
    <cellStyle name="常规 2 4 6 3 2" xfId="3188"/>
    <cellStyle name="百分比 6 3" xfId="3189"/>
    <cellStyle name="标题 5 2 3 4" xfId="3190"/>
    <cellStyle name="常规 2 4 7" xfId="3191"/>
    <cellStyle name="百分比 6 3 2" xfId="3192"/>
    <cellStyle name="常规 2 4 7 2" xfId="3193"/>
    <cellStyle name="百分比 6 3 2 2" xfId="3194"/>
    <cellStyle name="标题 3 4 3" xfId="3195"/>
    <cellStyle name="百分比 6 3 3" xfId="3196"/>
    <cellStyle name="百分比 6 4" xfId="3197"/>
    <cellStyle name="常规 2 3 4 3 2" xfId="3198"/>
    <cellStyle name="常规 2 4 8" xfId="3199"/>
    <cellStyle name="百分比 6 4 2" xfId="3200"/>
    <cellStyle name="常规 2 4 8 2" xfId="3201"/>
    <cellStyle name="百分比 6 5" xfId="3202"/>
    <cellStyle name="常规 2 4 9" xfId="3203"/>
    <cellStyle name="百分比 7" xfId="3204"/>
    <cellStyle name="百分比 7 2" xfId="3205"/>
    <cellStyle name="常规 2 5 6" xfId="3206"/>
    <cellStyle name="百分比 7 2 2" xfId="3207"/>
    <cellStyle name="百分比 7 2 2 2" xfId="3208"/>
    <cellStyle name="百分比 7 2 2 2 2" xfId="3209"/>
    <cellStyle name="百分比 7 2 2 3" xfId="3210"/>
    <cellStyle name="百分比 7 2 3" xfId="3211"/>
    <cellStyle name="百分比 7 2 3 2" xfId="3212"/>
    <cellStyle name="百分比 7 3" xfId="3213"/>
    <cellStyle name="百分比 7 3 2" xfId="3214"/>
    <cellStyle name="百分比 7 3 2 2" xfId="3215"/>
    <cellStyle name="百分比 7 3 3" xfId="3216"/>
    <cellStyle name="百分比 7 4" xfId="3217"/>
    <cellStyle name="常规 2 3 4 4 2" xfId="3218"/>
    <cellStyle name="百分比 7 4 2" xfId="3219"/>
    <cellStyle name="百分比 7 5" xfId="3220"/>
    <cellStyle name="百分比 8" xfId="3221"/>
    <cellStyle name="标题 1 2 2 2" xfId="3222"/>
    <cellStyle name="标题 1 2 2 2 2" xfId="3223"/>
    <cellStyle name="标题 1 2 2 3" xfId="3224"/>
    <cellStyle name="计算 2 3 2" xfId="3225"/>
    <cellStyle name="标题 1 2 3" xfId="3226"/>
    <cellStyle name="标题 1 2 3 2" xfId="3227"/>
    <cellStyle name="标题 1 2 3 3" xfId="3228"/>
    <cellStyle name="计算 2 4 2" xfId="3229"/>
    <cellStyle name="标题 1 2 3 4" xfId="3230"/>
    <cellStyle name="常规 5 6 4 2" xfId="3231"/>
    <cellStyle name="计算 2 4 3" xfId="3232"/>
    <cellStyle name="标题 1 2 4 2" xfId="3233"/>
    <cellStyle name="标题 1 3 2 2" xfId="3234"/>
    <cellStyle name="常规 2 2 2 4 5" xfId="3235"/>
    <cellStyle name="标题 1 3 2 2 2" xfId="3236"/>
    <cellStyle name="标题 1 3 2 3" xfId="3237"/>
    <cellStyle name="计算 3 3 2" xfId="3238"/>
    <cellStyle name="标题 1 3 3" xfId="3239"/>
    <cellStyle name="标题 1 3 3 2" xfId="3240"/>
    <cellStyle name="标题 1 4" xfId="3241"/>
    <cellStyle name="好_F00DC810C49E00C2E0430A3413167AE0" xfId="3242"/>
    <cellStyle name="标题 1 4 2" xfId="3243"/>
    <cellStyle name="常规 12 2 5" xfId="3244"/>
    <cellStyle name="标题 1 4 3" xfId="3245"/>
    <cellStyle name="常规 2 4 5 2 2" xfId="3246"/>
    <cellStyle name="标题 1 5" xfId="3247"/>
    <cellStyle name="标题 1 5 3" xfId="3248"/>
    <cellStyle name="常规 2 4 5 3 2" xfId="3249"/>
    <cellStyle name="标题 1 6" xfId="3250"/>
    <cellStyle name="常规 4 2 2 2 2 2" xfId="3251"/>
    <cellStyle name="标题 1 6 2" xfId="3252"/>
    <cellStyle name="标题 1 7" xfId="3253"/>
    <cellStyle name="标题 10" xfId="3254"/>
    <cellStyle name="标题 2 2" xfId="3255"/>
    <cellStyle name="标题 2 2 2 2" xfId="3256"/>
    <cellStyle name="标题 2 2 2 2 2" xfId="3257"/>
    <cellStyle name="差_5.中央部门决算（草案)-1" xfId="3258"/>
    <cellStyle name="标题 2 2 2 3" xfId="3259"/>
    <cellStyle name="标题 2 2 3" xfId="3260"/>
    <cellStyle name="标题 2 2 3 2" xfId="3261"/>
    <cellStyle name="货币 2 6" xfId="3262"/>
    <cellStyle name="标题 2 2 3 3" xfId="3263"/>
    <cellStyle name="货币 2 7" xfId="3264"/>
    <cellStyle name="标题 2 2 3 4" xfId="3265"/>
    <cellStyle name="常规 4 2 2 4 4 2" xfId="3266"/>
    <cellStyle name="货币 2 8" xfId="3267"/>
    <cellStyle name="标题 2 3" xfId="3268"/>
    <cellStyle name="标题 2 3 2 2" xfId="3269"/>
    <cellStyle name="常规 2 3 2 4 5" xfId="3270"/>
    <cellStyle name="标题 2 3 2 2 2" xfId="3271"/>
    <cellStyle name="标题 2 3 2 3" xfId="3272"/>
    <cellStyle name="标题 2 3 3" xfId="3273"/>
    <cellStyle name="标题 2 3 3 2" xfId="3274"/>
    <cellStyle name="标题 2 3 4" xfId="3275"/>
    <cellStyle name="标题 2 4" xfId="3276"/>
    <cellStyle name="标题 2 4 2" xfId="3277"/>
    <cellStyle name="常规 13 2 5" xfId="3278"/>
    <cellStyle name="标题 2 5" xfId="3279"/>
    <cellStyle name="标题 2 6" xfId="3280"/>
    <cellStyle name="常规 4 2 2 2 3 2" xfId="3281"/>
    <cellStyle name="标题 2 6 2" xfId="3282"/>
    <cellStyle name="标题 2 7" xfId="3283"/>
    <cellStyle name="标题 3 2" xfId="3284"/>
    <cellStyle name="标题 3 2 2" xfId="3285"/>
    <cellStyle name="好 5" xfId="3286"/>
    <cellStyle name="标题 3 2 2 2" xfId="3287"/>
    <cellStyle name="常规 57" xfId="3288"/>
    <cellStyle name="常规 62" xfId="3289"/>
    <cellStyle name="好 5 2" xfId="3290"/>
    <cellStyle name="后继超级链接 4" xfId="3291"/>
    <cellStyle name="标题 3 2 2 3" xfId="3292"/>
    <cellStyle name="常规 58" xfId="3293"/>
    <cellStyle name="常规 63" xfId="3294"/>
    <cellStyle name="好 5 3" xfId="3295"/>
    <cellStyle name="后继超级链接 5" xfId="3296"/>
    <cellStyle name="标题 3 2 3" xfId="3297"/>
    <cellStyle name="好 6" xfId="3298"/>
    <cellStyle name="标题 3 2 3 3" xfId="3299"/>
    <cellStyle name="好 6 3" xfId="3300"/>
    <cellStyle name="标题 3 2 3 4" xfId="3301"/>
    <cellStyle name="标题 3 2 4" xfId="3302"/>
    <cellStyle name="好 7" xfId="3303"/>
    <cellStyle name="标题 3 2 4 2" xfId="3304"/>
    <cellStyle name="好 7 2" xfId="3305"/>
    <cellStyle name="标题 3 2 5" xfId="3306"/>
    <cellStyle name="好 8" xfId="3307"/>
    <cellStyle name="标题 3 3" xfId="3308"/>
    <cellStyle name="标题 3 3 2" xfId="3309"/>
    <cellStyle name="标题 3 3 3" xfId="3310"/>
    <cellStyle name="标题 3 3 4" xfId="3311"/>
    <cellStyle name="标题 3 4" xfId="3312"/>
    <cellStyle name="标题 3 4 2" xfId="3313"/>
    <cellStyle name="标题 3 5" xfId="3314"/>
    <cellStyle name="标题 3 5 2" xfId="3315"/>
    <cellStyle name="标题 3 5 3" xfId="3316"/>
    <cellStyle name="烹拳_laroux" xfId="3317"/>
    <cellStyle name="标题 3 6" xfId="3318"/>
    <cellStyle name="常规 4 2 2 2 4 2" xfId="3319"/>
    <cellStyle name="标题 3 6 2" xfId="3320"/>
    <cellStyle name="标题 3 7" xfId="3321"/>
    <cellStyle name="标题 3 8" xfId="3322"/>
    <cellStyle name="标题 4 2 2" xfId="3323"/>
    <cellStyle name="标题 4 2 2 2" xfId="3324"/>
    <cellStyle name="标题 4 2 2 2 2" xfId="3325"/>
    <cellStyle name="标题 4 2 2 3" xfId="3326"/>
    <cellStyle name="标题 4 2 3" xfId="3327"/>
    <cellStyle name="标题 4 2 3 2" xfId="3328"/>
    <cellStyle name="标题 4 2 3 2 2" xfId="3329"/>
    <cellStyle name="标题 4 2 3 3" xfId="3330"/>
    <cellStyle name="标题 4 2 4" xfId="3331"/>
    <cellStyle name="标题 4 2 4 2" xfId="3332"/>
    <cellStyle name="标题 4 2 5" xfId="3333"/>
    <cellStyle name="标题 4 2_2015财政决算公开" xfId="3334"/>
    <cellStyle name="标题 4 3" xfId="3335"/>
    <cellStyle name="标题 4 3 2" xfId="3336"/>
    <cellStyle name="标题 4 3 2 2" xfId="3337"/>
    <cellStyle name="好 2 2 2 3" xfId="3338"/>
    <cellStyle name="标题 4 3 2 2 2" xfId="3339"/>
    <cellStyle name="常规 4 2 6" xfId="3340"/>
    <cellStyle name="标题 4 3 2 3" xfId="3341"/>
    <cellStyle name="标题 4 3 3" xfId="3342"/>
    <cellStyle name="标题 4 3 3 2" xfId="3343"/>
    <cellStyle name="标题 4 3 4" xfId="3344"/>
    <cellStyle name="常规 2 2_2015财政决算公开" xfId="3345"/>
    <cellStyle name="标题 5 2 2" xfId="3346"/>
    <cellStyle name="标题 5 2 2 2" xfId="3347"/>
    <cellStyle name="常规 2 3 5" xfId="3348"/>
    <cellStyle name="标题 5 2 2 2 2" xfId="3349"/>
    <cellStyle name="常规 2 3 5 2" xfId="3350"/>
    <cellStyle name="标题 5 2 2 2 3" xfId="3351"/>
    <cellStyle name="常规 2 3 5 3" xfId="3352"/>
    <cellStyle name="标题 5 2 2 2_2015财政决算公开" xfId="3353"/>
    <cellStyle name="标题 5 2 2_2015财政决算公开" xfId="3354"/>
    <cellStyle name="常规 2 3 3 4 2" xfId="3355"/>
    <cellStyle name="标题 5 2 3" xfId="3356"/>
    <cellStyle name="标题 5 2 3 2" xfId="3357"/>
    <cellStyle name="常规 2 4 5" xfId="3358"/>
    <cellStyle name="标题 5 2 3 2 2" xfId="3359"/>
    <cellStyle name="常规 2 4 5 2" xfId="3360"/>
    <cellStyle name="标题 5 2 4" xfId="3361"/>
    <cellStyle name="标题 5 2 5" xfId="3362"/>
    <cellStyle name="标题 5 2 6" xfId="3363"/>
    <cellStyle name="标题 5 3" xfId="3364"/>
    <cellStyle name="标题 5 3 5" xfId="3365"/>
    <cellStyle name="标题 5 3_2015财政决算公开" xfId="3366"/>
    <cellStyle name="链接单元格 6" xfId="3367"/>
    <cellStyle name="标题 5_2015财政决算公开" xfId="3368"/>
    <cellStyle name="标题 6 2" xfId="3369"/>
    <cellStyle name="标题 7" xfId="3370"/>
    <cellStyle name="标题 7 2" xfId="3371"/>
    <cellStyle name="标题 9" xfId="3372"/>
    <cellStyle name="表标题" xfId="3373"/>
    <cellStyle name="超级链接 2 2 2 2" xfId="3374"/>
    <cellStyle name="表标题 2" xfId="3375"/>
    <cellStyle name="表标题 2 2" xfId="3376"/>
    <cellStyle name="表标题 2 2 2 2" xfId="3377"/>
    <cellStyle name="表标题 2 2 3" xfId="3378"/>
    <cellStyle name="表标题 2 3" xfId="3379"/>
    <cellStyle name="表标题 2 4" xfId="3380"/>
    <cellStyle name="表标题 3 2" xfId="3381"/>
    <cellStyle name="表标题 3 3" xfId="3382"/>
    <cellStyle name="表标题 4" xfId="3383"/>
    <cellStyle name="表标题 4 2" xfId="3384"/>
    <cellStyle name="差 2" xfId="3385"/>
    <cellStyle name="解释性文本 5" xfId="3386"/>
    <cellStyle name="差 2 2" xfId="3387"/>
    <cellStyle name="解释性文本 5 2" xfId="3388"/>
    <cellStyle name="差 2 4" xfId="3389"/>
    <cellStyle name="差 2 5" xfId="3390"/>
    <cellStyle name="差 2_2015财政决算公开" xfId="3391"/>
    <cellStyle name="差 3" xfId="3392"/>
    <cellStyle name="解释性文本 6" xfId="3393"/>
    <cellStyle name="差 3 3" xfId="3394"/>
    <cellStyle name="差 3 4" xfId="3395"/>
    <cellStyle name="差 3 5" xfId="3396"/>
    <cellStyle name="差 4 2" xfId="3397"/>
    <cellStyle name="差 4 3" xfId="3398"/>
    <cellStyle name="差 4 4" xfId="3399"/>
    <cellStyle name="差 5" xfId="3400"/>
    <cellStyle name="差 5 2" xfId="3401"/>
    <cellStyle name="差 5 2 2" xfId="3402"/>
    <cellStyle name="差 5 2 2 2" xfId="3403"/>
    <cellStyle name="差 5 3" xfId="3404"/>
    <cellStyle name="差 5 3 2" xfId="3405"/>
    <cellStyle name="差 5 4" xfId="3406"/>
    <cellStyle name="差 6" xfId="3407"/>
    <cellStyle name="差 6 2" xfId="3408"/>
    <cellStyle name="差 6 2 2" xfId="3409"/>
    <cellStyle name="差 6 3" xfId="3410"/>
    <cellStyle name="差_出版署2010年度中央部门决算草案" xfId="3411"/>
    <cellStyle name="差_司法部2010年度中央部门决算（草案）报" xfId="3412"/>
    <cellStyle name="常规 10 2" xfId="3413"/>
    <cellStyle name="常规 10 2 2" xfId="3414"/>
    <cellStyle name="常规 10 2 2 3" xfId="3415"/>
    <cellStyle name="常规 10 2 2_2015财政决算公开" xfId="3416"/>
    <cellStyle name="常规 10 2 3 2" xfId="3417"/>
    <cellStyle name="强调文字颜色 1 3 2 2 2" xfId="3418"/>
    <cellStyle name="常规 10 2 4" xfId="3419"/>
    <cellStyle name="常规 10 3 2 2" xfId="3420"/>
    <cellStyle name="常规 10 3 3" xfId="3421"/>
    <cellStyle name="常规 10 4" xfId="3422"/>
    <cellStyle name="货币 2 3 2 2" xfId="3423"/>
    <cellStyle name="常规 10 4 2" xfId="3424"/>
    <cellStyle name="货币 2 3 2 2 2" xfId="3425"/>
    <cellStyle name="常规 10 5" xfId="3426"/>
    <cellStyle name="汇总 3 3 2" xfId="3427"/>
    <cellStyle name="货币 2 3 2 3" xfId="3428"/>
    <cellStyle name="常规 10 6" xfId="3429"/>
    <cellStyle name="货币 2 3 2 4" xfId="3430"/>
    <cellStyle name="警告文本 3 3 2" xfId="3431"/>
    <cellStyle name="常规 10_2015财政决算公开" xfId="3432"/>
    <cellStyle name="常规 2 4 2 2 3 2" xfId="3433"/>
    <cellStyle name="常规 11" xfId="3434"/>
    <cellStyle name="常规 11 2 2 2 2" xfId="3435"/>
    <cellStyle name="常规 11 2 2 3" xfId="3436"/>
    <cellStyle name="货币 4 7 2" xfId="3437"/>
    <cellStyle name="常规 11_报 预算   行政政法处(1)" xfId="3438"/>
    <cellStyle name="常规 12" xfId="3439"/>
    <cellStyle name="好 4 2" xfId="3440"/>
    <cellStyle name="常规 12 2 2 2 2 2" xfId="3441"/>
    <cellStyle name="常规 12 2 2 2_2015财政决算公开" xfId="3442"/>
    <cellStyle name="常规 69" xfId="3443"/>
    <cellStyle name="检查单元格 2 3 5" xfId="3444"/>
    <cellStyle name="常规 12 2 2 3" xfId="3445"/>
    <cellStyle name="常规 12 2 2 3 2" xfId="3446"/>
    <cellStyle name="常规 12 2 2 4" xfId="3447"/>
    <cellStyle name="常规 12 2 2 5" xfId="3448"/>
    <cellStyle name="常规 12 2 3 3" xfId="3449"/>
    <cellStyle name="常规 12 2 3_2015财政决算公开" xfId="3450"/>
    <cellStyle name="常规 12 2 4 2" xfId="3451"/>
    <cellStyle name="常规 12 4 2 2" xfId="3452"/>
    <cellStyle name="常规 12 4 3" xfId="3453"/>
    <cellStyle name="常规 12 4_2015财政决算公开" xfId="3454"/>
    <cellStyle name="常规 2 3 2 3 3" xfId="3455"/>
    <cellStyle name="常规 12 7" xfId="3456"/>
    <cellStyle name="货币 2 3 4 5" xfId="3457"/>
    <cellStyle name="常规 12_2015财政决算公开" xfId="3458"/>
    <cellStyle name="常规 13" xfId="3459"/>
    <cellStyle name="好 4 3" xfId="3460"/>
    <cellStyle name="常规 13 2 2 3" xfId="3461"/>
    <cellStyle name="常规 2 2 2 2 3 2 2" xfId="3462"/>
    <cellStyle name="货币 2 2 9 2" xfId="3463"/>
    <cellStyle name="常规 13 2 2_2015财政决算公开" xfId="3464"/>
    <cellStyle name="常规 14 2" xfId="3465"/>
    <cellStyle name="常规 14 2 2" xfId="3466"/>
    <cellStyle name="常规 14 3" xfId="3467"/>
    <cellStyle name="常规 14 3 2" xfId="3468"/>
    <cellStyle name="常规 14 4" xfId="3469"/>
    <cellStyle name="货币 2 3 6 2" xfId="3470"/>
    <cellStyle name="常规 14 4 2" xfId="3471"/>
    <cellStyle name="常规 14_2015财政决算公开" xfId="3472"/>
    <cellStyle name="常规 15_2015财政决算公开" xfId="3473"/>
    <cellStyle name="常规 2 3 2 2 5 2" xfId="3474"/>
    <cellStyle name="常规 16_2015财政决算公开" xfId="3475"/>
    <cellStyle name="常规 17 2 2" xfId="3476"/>
    <cellStyle name="常规 22 2 2" xfId="3477"/>
    <cellStyle name="常规 19" xfId="3478"/>
    <cellStyle name="常规 24" xfId="3479"/>
    <cellStyle name="常规 19 2" xfId="3480"/>
    <cellStyle name="常规 24 2" xfId="3481"/>
    <cellStyle name="常规 19 2 2" xfId="3482"/>
    <cellStyle name="常规 24 2 2" xfId="3483"/>
    <cellStyle name="常规 19_2015财政决算公开" xfId="3484"/>
    <cellStyle name="常规 2" xfId="3485"/>
    <cellStyle name="常规 2 10" xfId="3486"/>
    <cellStyle name="常规 2 2 2 6 3" xfId="3487"/>
    <cellStyle name="货币 4 2 4 3 2" xfId="3488"/>
    <cellStyle name="常规 2 11" xfId="3489"/>
    <cellStyle name="常规 2 2 2 6 4" xfId="3490"/>
    <cellStyle name="常规 2 2 10" xfId="3491"/>
    <cellStyle name="输出 2 3 4" xfId="3492"/>
    <cellStyle name="常规 2 2 2" xfId="3493"/>
    <cellStyle name="常规 2 4 3 5" xfId="3494"/>
    <cellStyle name="常规 2 2 2 10" xfId="3495"/>
    <cellStyle name="常规 2 2 2 2" xfId="3496"/>
    <cellStyle name="常规 2 4 3 5 2" xfId="3497"/>
    <cellStyle name="常规 2 2 2 2 2 2 2" xfId="3498"/>
    <cellStyle name="常规 2 2 2 2 2 3" xfId="3499"/>
    <cellStyle name="常规 2 2 2 2 2 3 2" xfId="3500"/>
    <cellStyle name="常规 2 3 2 2 6" xfId="3501"/>
    <cellStyle name="常规 2 2 2 2 2 4 2" xfId="3502"/>
    <cellStyle name="常规 2 2 2 2 2 5" xfId="3503"/>
    <cellStyle name="常规 2 2 2 2 2_2015财政决算公开" xfId="3504"/>
    <cellStyle name="常规 2 2 2 2 3" xfId="3505"/>
    <cellStyle name="常规 2 2 2 2 3 2" xfId="3506"/>
    <cellStyle name="货币 2 2 9" xfId="3507"/>
    <cellStyle name="常规 2 2 2 2 3 3" xfId="3508"/>
    <cellStyle name="常规 2 2 2 2 3 3 2" xfId="3509"/>
    <cellStyle name="常规 2 2 2 2 3 4" xfId="3510"/>
    <cellStyle name="常规 2 2 2 2 4 2" xfId="3511"/>
    <cellStyle name="常规 2 2 2 2 4 2 2" xfId="3512"/>
    <cellStyle name="常规 2 2 2 2 4 3 2" xfId="3513"/>
    <cellStyle name="常规 2 2 2 2 4 4" xfId="3514"/>
    <cellStyle name="常规 2 2 2 2 4 4 2" xfId="3515"/>
    <cellStyle name="常规 2 2 2 2 4 5" xfId="3516"/>
    <cellStyle name="常规 2 2 2 2 6" xfId="3517"/>
    <cellStyle name="常规 2 2 2 2 7" xfId="3518"/>
    <cellStyle name="常规 2 2 2 2 8" xfId="3519"/>
    <cellStyle name="常规 2 2 2 3" xfId="3520"/>
    <cellStyle name="常规 2 2 2 3 2" xfId="3521"/>
    <cellStyle name="常规 2 2 2 3 2 2" xfId="3522"/>
    <cellStyle name="常规 2 2 2 3 3" xfId="3523"/>
    <cellStyle name="常规 2 2 2 3 3 2" xfId="3524"/>
    <cellStyle name="常规 2 2 2 3 4" xfId="3525"/>
    <cellStyle name="货币 4 5 2 2" xfId="3526"/>
    <cellStyle name="常规 2 2 2 3 4 2" xfId="3527"/>
    <cellStyle name="常规 2 2 2 3_2015财政决算公开" xfId="3528"/>
    <cellStyle name="常规 2 2 2 4 4" xfId="3529"/>
    <cellStyle name="货币 4 5 3 2" xfId="3530"/>
    <cellStyle name="常规 2 2 2 4 4 2" xfId="3531"/>
    <cellStyle name="输出 3 2 2 3" xfId="3532"/>
    <cellStyle name="常规 2 2 2 5 2 2" xfId="3533"/>
    <cellStyle name="常规 2 2 2 5 3" xfId="3534"/>
    <cellStyle name="货币 4 2 4 2 2" xfId="3535"/>
    <cellStyle name="常规 2 2 2 5 4" xfId="3536"/>
    <cellStyle name="常规 2 2 2 6 2" xfId="3537"/>
    <cellStyle name="常规 2 2 2 6 2 2" xfId="3538"/>
    <cellStyle name="常规 2 2 2 6 3 2" xfId="3539"/>
    <cellStyle name="常规 2 2 2 6 4 2" xfId="3540"/>
    <cellStyle name="常规 3 2 2 3" xfId="3541"/>
    <cellStyle name="常规 2 2 2 6 5" xfId="3542"/>
    <cellStyle name="常规 2 2 2 6_2015财政决算公开" xfId="3543"/>
    <cellStyle name="货币 3 4 3" xfId="3544"/>
    <cellStyle name="常规 2 2 2 7 2" xfId="3545"/>
    <cellStyle name="输出 2 3 5" xfId="3546"/>
    <cellStyle name="常规 2 2 3" xfId="3547"/>
    <cellStyle name="常规 2 2 3 4 2 2" xfId="3548"/>
    <cellStyle name="常规 2 4 3 6" xfId="3549"/>
    <cellStyle name="常规 2 2 3 2" xfId="3550"/>
    <cellStyle name="常规 2 2 3 2 2" xfId="3551"/>
    <cellStyle name="常规 2 2 3 2 3" xfId="3552"/>
    <cellStyle name="常规 2 2 3 2 3 2" xfId="3553"/>
    <cellStyle name="常规 2 2 3 2 4 2" xfId="3554"/>
    <cellStyle name="常规 2 2 3 3" xfId="3555"/>
    <cellStyle name="常规 2 2 3 3 2" xfId="3556"/>
    <cellStyle name="常规 2 2 3 3 2 2" xfId="3557"/>
    <cellStyle name="常规 2 3 3 6" xfId="3558"/>
    <cellStyle name="常规 2 2 3 3 3" xfId="3559"/>
    <cellStyle name="常规 2 2 3 3 3 2" xfId="3560"/>
    <cellStyle name="常规 2 3 4 6" xfId="3561"/>
    <cellStyle name="常规 2 2 3 3 4" xfId="3562"/>
    <cellStyle name="货币 4 6 2 2" xfId="3563"/>
    <cellStyle name="常规 2 2 3 4 3" xfId="3564"/>
    <cellStyle name="常规 2 2 3 4 3 2" xfId="3565"/>
    <cellStyle name="常规 2 3 3" xfId="3566"/>
    <cellStyle name="常规 2 4 4 6" xfId="3567"/>
    <cellStyle name="常规 2 2 3 5 2" xfId="3568"/>
    <cellStyle name="常规 2 2 3 6 2" xfId="3569"/>
    <cellStyle name="常规 2 2 3 7" xfId="3570"/>
    <cellStyle name="常规 2 2 4" xfId="3571"/>
    <cellStyle name="常规 2 4 3 7" xfId="3572"/>
    <cellStyle name="常规 2 2 4 2" xfId="3573"/>
    <cellStyle name="常规 2 2 4 2 2" xfId="3574"/>
    <cellStyle name="常规 2 2 4 3" xfId="3575"/>
    <cellStyle name="常规 2 2 4 3 2" xfId="3576"/>
    <cellStyle name="常规 2 2 4 4 2" xfId="3577"/>
    <cellStyle name="常规 2 2 4 5" xfId="3578"/>
    <cellStyle name="常规 2 2 5" xfId="3579"/>
    <cellStyle name="常规 2 2 5 2" xfId="3580"/>
    <cellStyle name="常规 2 2 5 2 2" xfId="3581"/>
    <cellStyle name="常规 2 2 5 3" xfId="3582"/>
    <cellStyle name="常规 2 2 5 3 2" xfId="3583"/>
    <cellStyle name="常规 2 2 5 4" xfId="3584"/>
    <cellStyle name="常规 2 2 5 4 2" xfId="3585"/>
    <cellStyle name="常规 2 2 5 5" xfId="3586"/>
    <cellStyle name="常规 2 2 7 3 2" xfId="3587"/>
    <cellStyle name="汇总 4 2" xfId="3588"/>
    <cellStyle name="常规 2 2 9 2" xfId="3589"/>
    <cellStyle name="常规 2 3 11" xfId="3590"/>
    <cellStyle name="常规 2 3 2" xfId="3591"/>
    <cellStyle name="常规 2 4 4 5" xfId="3592"/>
    <cellStyle name="常规 2 3 2 2" xfId="3593"/>
    <cellStyle name="常规 2 3 2 2 2" xfId="3594"/>
    <cellStyle name="常规 2 3 2 2 2 2" xfId="3595"/>
    <cellStyle name="常规 2 3 2 2 3" xfId="3596"/>
    <cellStyle name="常规 2 3 2 2 3 2" xfId="3597"/>
    <cellStyle name="常规 2 3 2 2 4 2" xfId="3598"/>
    <cellStyle name="常规 2 3 2 2 7" xfId="3599"/>
    <cellStyle name="常规 2 3 2 3" xfId="3600"/>
    <cellStyle name="常规 2 3 2 3 2" xfId="3601"/>
    <cellStyle name="常规 2 3 2 3 2 2" xfId="3602"/>
    <cellStyle name="常规 2 3 2 3 4" xfId="3603"/>
    <cellStyle name="常规 2 3 2 4 2 2" xfId="3604"/>
    <cellStyle name="常规 2 3 2 4 3" xfId="3605"/>
    <cellStyle name="常规 2 3 2 4 3 2" xfId="3606"/>
    <cellStyle name="常规 2 3 2 4 4" xfId="3607"/>
    <cellStyle name="常规 2 3 2 4 4 2" xfId="3608"/>
    <cellStyle name="常规 2 3 2 5 2" xfId="3609"/>
    <cellStyle name="常规 2 3 2 6" xfId="3610"/>
    <cellStyle name="常规 2 3 2 6 2" xfId="3611"/>
    <cellStyle name="常规 2 3 2 7" xfId="3612"/>
    <cellStyle name="常规 2 3 2 7 2" xfId="3613"/>
    <cellStyle name="常规 2 3 2 8" xfId="3614"/>
    <cellStyle name="常规 2 3 3 2 2" xfId="3615"/>
    <cellStyle name="常规 2 3 3 3" xfId="3616"/>
    <cellStyle name="常规 2 3 3 3 2" xfId="3617"/>
    <cellStyle name="常规 2 3 3 5" xfId="3618"/>
    <cellStyle name="常规 2 3 3 5 2" xfId="3619"/>
    <cellStyle name="常规 2 3 3 7" xfId="3620"/>
    <cellStyle name="常规 2 3 4" xfId="3621"/>
    <cellStyle name="常规 2 3 4 2" xfId="3622"/>
    <cellStyle name="常规 2 3 4 3" xfId="3623"/>
    <cellStyle name="常规 2 3 4 4" xfId="3624"/>
    <cellStyle name="常规 2 3 4 5" xfId="3625"/>
    <cellStyle name="常规 2 3 5 4" xfId="3626"/>
    <cellStyle name="常规 2 4" xfId="3627"/>
    <cellStyle name="常规 2 4 10 2" xfId="3628"/>
    <cellStyle name="常规 2 4 11" xfId="3629"/>
    <cellStyle name="常规 2 4 2" xfId="3630"/>
    <cellStyle name="常规 2 4 2 2" xfId="3631"/>
    <cellStyle name="常规 2 4 2 2 2" xfId="3632"/>
    <cellStyle name="常规 2 4 2 2 2 2" xfId="3633"/>
    <cellStyle name="常规 2 4 2 2 3" xfId="3634"/>
    <cellStyle name="常规 2 4 2 2 4" xfId="3635"/>
    <cellStyle name="常规 2 4 2 2 5 2" xfId="3636"/>
    <cellStyle name="常规 2 4 2 2 6" xfId="3637"/>
    <cellStyle name="常规 2 4 2 2 7" xfId="3638"/>
    <cellStyle name="常规 2 4 2 3" xfId="3639"/>
    <cellStyle name="常规 2 4 2 3 2 2" xfId="3640"/>
    <cellStyle name="输出 2 2 2 2 2" xfId="3641"/>
    <cellStyle name="常规 7 2 3 3" xfId="3642"/>
    <cellStyle name="常规 2 4 2 3 3 2" xfId="3643"/>
    <cellStyle name="常规 2 4 2 3 4" xfId="3644"/>
    <cellStyle name="常规 2 4 2 3 5" xfId="3645"/>
    <cellStyle name="常规 2 4 2 6" xfId="3646"/>
    <cellStyle name="常规 2 4 2 7" xfId="3647"/>
    <cellStyle name="常规 2 4 3 2 2" xfId="3648"/>
    <cellStyle name="常规 2 4 3 3" xfId="3649"/>
    <cellStyle name="常规 2 4 3 3 2" xfId="3650"/>
    <cellStyle name="常规 2 4 3 4 2" xfId="3651"/>
    <cellStyle name="常规 2 4 4 2" xfId="3652"/>
    <cellStyle name="常规 2 4 4 2 2" xfId="3653"/>
    <cellStyle name="常规 2 4 4 3" xfId="3654"/>
    <cellStyle name="常规 2 4 4 3 2" xfId="3655"/>
    <cellStyle name="常规 2 4 4 4" xfId="3656"/>
    <cellStyle name="常规 2 4 4 4 2" xfId="3657"/>
    <cellStyle name="常规 2 4 5 3" xfId="3658"/>
    <cellStyle name="常规 2 4 5 4" xfId="3659"/>
    <cellStyle name="小数 5" xfId="3660"/>
    <cellStyle name="常规 2 5 2 3" xfId="3661"/>
    <cellStyle name="检查单元格 7" xfId="3662"/>
    <cellStyle name="常规 2 5 2 5" xfId="3663"/>
    <cellStyle name="检查单元格 9" xfId="3664"/>
    <cellStyle name="常规 2 5 3 2" xfId="3665"/>
    <cellStyle name="常规 2 5 3 3" xfId="3666"/>
    <cellStyle name="常规 2 5 4 2" xfId="3667"/>
    <cellStyle name="常规 2 5 4 3" xfId="3668"/>
    <cellStyle name="常规 2 6" xfId="3669"/>
    <cellStyle name="常规 2 6 2" xfId="3670"/>
    <cellStyle name="常规 2 6 2 2" xfId="3671"/>
    <cellStyle name="常规 2 6 4" xfId="3672"/>
    <cellStyle name="货币 2 2 3 3 2" xfId="3673"/>
    <cellStyle name="常规 2 7" xfId="3674"/>
    <cellStyle name="常规 2 7 3" xfId="3675"/>
    <cellStyle name="输入 2" xfId="3676"/>
    <cellStyle name="常规 2 8" xfId="3677"/>
    <cellStyle name="输入 2 2" xfId="3678"/>
    <cellStyle name="常规 2 8 2" xfId="3679"/>
    <cellStyle name="常规 27 2 2" xfId="3680"/>
    <cellStyle name="常规 27 3" xfId="3681"/>
    <cellStyle name="常规 29" xfId="3682"/>
    <cellStyle name="常规 34" xfId="3683"/>
    <cellStyle name="常规 29 2" xfId="3684"/>
    <cellStyle name="常规 3" xfId="3685"/>
    <cellStyle name="常规 3 10" xfId="3686"/>
    <cellStyle name="常规 3 11" xfId="3687"/>
    <cellStyle name="常规 3 2" xfId="3688"/>
    <cellStyle name="常规 3 2 2 2" xfId="3689"/>
    <cellStyle name="常规 3 2 2 2 2" xfId="3690"/>
    <cellStyle name="常规 3 2 2 3 2" xfId="3691"/>
    <cellStyle name="常规 3 2 2 6" xfId="3692"/>
    <cellStyle name="常规 3 2 2 6 2" xfId="3693"/>
    <cellStyle name="常规 3 2 3 2" xfId="3694"/>
    <cellStyle name="常规 3 2 3 3" xfId="3695"/>
    <cellStyle name="常规 3 2 4" xfId="3696"/>
    <cellStyle name="常规 3 2 4 3" xfId="3697"/>
    <cellStyle name="常规 3 2 4 3 2" xfId="3698"/>
    <cellStyle name="常规 3 2 4 4" xfId="3699"/>
    <cellStyle name="常规 3 2 4 4 2" xfId="3700"/>
    <cellStyle name="常规 3 3" xfId="3701"/>
    <cellStyle name="常规 3 3 2" xfId="3702"/>
    <cellStyle name="常规 3 3 3" xfId="3703"/>
    <cellStyle name="常规 3 3 4" xfId="3704"/>
    <cellStyle name="好 3 2 2 2" xfId="3705"/>
    <cellStyle name="常规 3 4 2 2" xfId="3706"/>
    <cellStyle name="汇总 2 3 4" xfId="3707"/>
    <cellStyle name="货币 2 2 2 5" xfId="3708"/>
    <cellStyle name="常规 3 4 3 2" xfId="3709"/>
    <cellStyle name="货币 2 2 3 5" xfId="3710"/>
    <cellStyle name="常规 3 4 4" xfId="3711"/>
    <cellStyle name="好 3 2 3 2" xfId="3712"/>
    <cellStyle name="常规 3 5" xfId="3713"/>
    <cellStyle name="常规 3 5 3" xfId="3714"/>
    <cellStyle name="常规 3 5 3 2" xfId="3715"/>
    <cellStyle name="常规 3 5 4" xfId="3716"/>
    <cellStyle name="货币 2 2 4 2 2" xfId="3717"/>
    <cellStyle name="常规 3 6 2 2" xfId="3718"/>
    <cellStyle name="常规 3 6 3" xfId="3719"/>
    <cellStyle name="常规 3 6 3 2" xfId="3720"/>
    <cellStyle name="常规 3 6 4" xfId="3721"/>
    <cellStyle name="货币 2 2 4 3 2" xfId="3722"/>
    <cellStyle name="常规 3 6 5" xfId="3723"/>
    <cellStyle name="常规 3 7" xfId="3724"/>
    <cellStyle name="常规 3 7 2" xfId="3725"/>
    <cellStyle name="常规 3 7 2 2" xfId="3726"/>
    <cellStyle name="常规 3 7 3 2" xfId="3727"/>
    <cellStyle name="常规 3 7 4" xfId="3728"/>
    <cellStyle name="货币 2 2 4 4 2" xfId="3729"/>
    <cellStyle name="常规 3 8" xfId="3730"/>
    <cellStyle name="好 2 2 2 2 2" xfId="3731"/>
    <cellStyle name="常规 3 8 2" xfId="3732"/>
    <cellStyle name="常规 3 9 2" xfId="3733"/>
    <cellStyle name="常规 3_收入总表2" xfId="3734"/>
    <cellStyle name="常规 4" xfId="3735"/>
    <cellStyle name="常规 4 2" xfId="3736"/>
    <cellStyle name="常规 4 2 10" xfId="3737"/>
    <cellStyle name="常规 4 2 11" xfId="3738"/>
    <cellStyle name="常规 4 2 2" xfId="3739"/>
    <cellStyle name="常规 4 4" xfId="3740"/>
    <cellStyle name="常规 4 2 2 2" xfId="3741"/>
    <cellStyle name="常规 4 4 2" xfId="3742"/>
    <cellStyle name="常规 6 4" xfId="3743"/>
    <cellStyle name="常规 4 2 2 2 2" xfId="3744"/>
    <cellStyle name="常规 6 4 2" xfId="3745"/>
    <cellStyle name="货币 3 2 2 5" xfId="3746"/>
    <cellStyle name="常规 4 2 2 2 3" xfId="3747"/>
    <cellStyle name="常规 6 4 3" xfId="3748"/>
    <cellStyle name="常规 4 2 2 2 5" xfId="3749"/>
    <cellStyle name="常规 4 2 2 2 6" xfId="3750"/>
    <cellStyle name="常规 4 2 2 3 2" xfId="3751"/>
    <cellStyle name="警告文本 2" xfId="3752"/>
    <cellStyle name="霓付 [0]_laroux" xfId="3753"/>
    <cellStyle name="常规 4 2 2 3 3" xfId="3754"/>
    <cellStyle name="警告文本 3" xfId="3755"/>
    <cellStyle name="常规 4 2 2 3 3 2" xfId="3756"/>
    <cellStyle name="警告文本 3 2" xfId="3757"/>
    <cellStyle name="常规 4 2 2 3 4" xfId="3758"/>
    <cellStyle name="警告文本 4" xfId="3759"/>
    <cellStyle name="常规 4 2 2 4 3 2" xfId="3760"/>
    <cellStyle name="常规 4 2 2 4 4" xfId="3761"/>
    <cellStyle name="常规 4 2 2 4 5" xfId="3762"/>
    <cellStyle name="常规 4 2 2 6 2" xfId="3763"/>
    <cellStyle name="常规 4 2 2 7 2" xfId="3764"/>
    <cellStyle name="常规 4 2 3" xfId="3765"/>
    <cellStyle name="常规 4 5" xfId="3766"/>
    <cellStyle name="常规 4 2 3 2" xfId="3767"/>
    <cellStyle name="常规 4 5 2" xfId="3768"/>
    <cellStyle name="常规 7 4" xfId="3769"/>
    <cellStyle name="常规 4 2 3 3" xfId="3770"/>
    <cellStyle name="常规 4 5 3" xfId="3771"/>
    <cellStyle name="常规 7 5" xfId="3772"/>
    <cellStyle name="常规 4 2 4" xfId="3773"/>
    <cellStyle name="常规 4 6" xfId="3774"/>
    <cellStyle name="常规 4 2 4 3" xfId="3775"/>
    <cellStyle name="常规 4 6 3" xfId="3776"/>
    <cellStyle name="常规 8 5" xfId="3777"/>
    <cellStyle name="常规 4 2 4 3 2" xfId="3778"/>
    <cellStyle name="常规 4 2 4 4 2" xfId="3779"/>
    <cellStyle name="常规 4 2 4 5" xfId="3780"/>
    <cellStyle name="常规 4 2 5" xfId="3781"/>
    <cellStyle name="常规 4 7" xfId="3782"/>
    <cellStyle name="常规 4 2 8" xfId="3783"/>
    <cellStyle name="常规 4 3" xfId="3784"/>
    <cellStyle name="常规 4 3 2 2" xfId="3785"/>
    <cellStyle name="常规 5 4 2" xfId="3786"/>
    <cellStyle name="常规 4 3 2 3" xfId="3787"/>
    <cellStyle name="常规 5 4 3" xfId="3788"/>
    <cellStyle name="常规 4 3 3" xfId="3789"/>
    <cellStyle name="常规 5 5" xfId="3790"/>
    <cellStyle name="常规 4 3 3 2" xfId="3791"/>
    <cellStyle name="常规 5 5 2" xfId="3792"/>
    <cellStyle name="常规 45 2" xfId="3793"/>
    <cellStyle name="常规 50 2" xfId="3794"/>
    <cellStyle name="常规 46" xfId="3795"/>
    <cellStyle name="常规 51" xfId="3796"/>
    <cellStyle name="常规 47" xfId="3797"/>
    <cellStyle name="常规 52" xfId="3798"/>
    <cellStyle name="常规 48 2" xfId="3799"/>
    <cellStyle name="常规 49 2" xfId="3800"/>
    <cellStyle name="常规 5" xfId="3801"/>
    <cellStyle name="常规 5 10" xfId="3802"/>
    <cellStyle name="常规 5 2" xfId="3803"/>
    <cellStyle name="常规 5 2 2" xfId="3804"/>
    <cellStyle name="常规 5 2 2 2" xfId="3805"/>
    <cellStyle name="常规 5 2 2 3" xfId="3806"/>
    <cellStyle name="常规 5 2 3" xfId="3807"/>
    <cellStyle name="常规 5 2 3 2" xfId="3808"/>
    <cellStyle name="常规 5 2 3 3" xfId="3809"/>
    <cellStyle name="常规 5 2 3 5" xfId="3810"/>
    <cellStyle name="常规 5 2 4" xfId="3811"/>
    <cellStyle name="常规 5 2 4 2" xfId="3812"/>
    <cellStyle name="常规 5 2 4 3" xfId="3813"/>
    <cellStyle name="常规 5 2 4 3 2" xfId="3814"/>
    <cellStyle name="常规 5 2 4 4 2" xfId="3815"/>
    <cellStyle name="检查单元格 2 2" xfId="3816"/>
    <cellStyle name="常规 5 2 4 5" xfId="3817"/>
    <cellStyle name="强调文字颜色 5 3 2 3 2" xfId="3818"/>
    <cellStyle name="检查单元格 3" xfId="3819"/>
    <cellStyle name="常规 5 2 5" xfId="3820"/>
    <cellStyle name="常规 5 2 5 2" xfId="3821"/>
    <cellStyle name="常规 5 2 6" xfId="3822"/>
    <cellStyle name="常规 5 2 6 2" xfId="3823"/>
    <cellStyle name="常规 5 2 7" xfId="3824"/>
    <cellStyle name="常规 5 2 7 2" xfId="3825"/>
    <cellStyle name="常规 5 2 8" xfId="3826"/>
    <cellStyle name="常规 5 3" xfId="3827"/>
    <cellStyle name="常规 5 3 2" xfId="3828"/>
    <cellStyle name="常规 5 3 2 2" xfId="3829"/>
    <cellStyle name="常规 5 3 3" xfId="3830"/>
    <cellStyle name="常规 5 3 3 2" xfId="3831"/>
    <cellStyle name="常规 5 4 2 2" xfId="3832"/>
    <cellStyle name="货币 4 2 2 5" xfId="3833"/>
    <cellStyle name="常规 5 4 3 2" xfId="3834"/>
    <cellStyle name="常规 5 4 6" xfId="3835"/>
    <cellStyle name="常规 5 5 3" xfId="3836"/>
    <cellStyle name="常规 5 5 3 2" xfId="3837"/>
    <cellStyle name="常规 5 6 4" xfId="3838"/>
    <cellStyle name="货币 2 2 6 3 2" xfId="3839"/>
    <cellStyle name="常规 5 6 5" xfId="3840"/>
    <cellStyle name="千位分隔 4 2 3 2 2" xfId="3841"/>
    <cellStyle name="常规 5 8 2" xfId="3842"/>
    <cellStyle name="好_全国友协2010年度中央部门决算（草案）" xfId="3843"/>
    <cellStyle name="千位分隔 4 2 3 3 2" xfId="3844"/>
    <cellStyle name="常规 5 9 2" xfId="3845"/>
    <cellStyle name="常规 55" xfId="3846"/>
    <cellStyle name="常规 60" xfId="3847"/>
    <cellStyle name="后继超级链接 2" xfId="3848"/>
    <cellStyle name="常规 56" xfId="3849"/>
    <cellStyle name="常规 61" xfId="3850"/>
    <cellStyle name="后继超级链接 3" xfId="3851"/>
    <cellStyle name="常规 59" xfId="3852"/>
    <cellStyle name="常规 64" xfId="3853"/>
    <cellStyle name="好 5 4" xfId="3854"/>
    <cellStyle name="常规 6" xfId="3855"/>
    <cellStyle name="常规 6 2" xfId="3856"/>
    <cellStyle name="常规 6 2 2" xfId="3857"/>
    <cellStyle name="常规 6 2 2 2" xfId="3858"/>
    <cellStyle name="千位分隔 4 4 4" xfId="3859"/>
    <cellStyle name="常规 6 2 2 2 2" xfId="3860"/>
    <cellStyle name="常规 6 2 2 3" xfId="3861"/>
    <cellStyle name="常规 6 2 3" xfId="3862"/>
    <cellStyle name="常规 6 2 3 2" xfId="3863"/>
    <cellStyle name="常规 6 2 3 3" xfId="3864"/>
    <cellStyle name="常规 6 2 4" xfId="3865"/>
    <cellStyle name="常规 6 2 5" xfId="3866"/>
    <cellStyle name="常规 6 3" xfId="3867"/>
    <cellStyle name="常规 6 3 2" xfId="3868"/>
    <cellStyle name="常规 6 3 2 2" xfId="3869"/>
    <cellStyle name="常规 7" xfId="3870"/>
    <cellStyle name="常规 7 2" xfId="3871"/>
    <cellStyle name="常规 8" xfId="3872"/>
    <cellStyle name="常规 8 2" xfId="3873"/>
    <cellStyle name="链接单元格 7" xfId="3874"/>
    <cellStyle name="常规 8 2 2 3" xfId="3875"/>
    <cellStyle name="常规 8 2 3 2" xfId="3876"/>
    <cellStyle name="货币 2 7 4 2" xfId="3877"/>
    <cellStyle name="常规 8 2 4" xfId="3878"/>
    <cellStyle name="货币 2 7 5" xfId="3879"/>
    <cellStyle name="常规 8 2 5" xfId="3880"/>
    <cellStyle name="常规 8 3 2 2" xfId="3881"/>
    <cellStyle name="计算 3 4" xfId="3882"/>
    <cellStyle name="常规 9" xfId="3883"/>
    <cellStyle name="常规_2006年预算表" xfId="3884"/>
    <cellStyle name="常规_2007年云南省向人大报送政府收支预算表格式编制过程表" xfId="3885"/>
    <cellStyle name="常规_附件2：二维表" xfId="3886"/>
    <cellStyle name="超级链接 2" xfId="3887"/>
    <cellStyle name="超级链接 2 2" xfId="3888"/>
    <cellStyle name="超级链接 2 2 2" xfId="3889"/>
    <cellStyle name="超级链接 2 2 3" xfId="3890"/>
    <cellStyle name="超级链接 2 3" xfId="3891"/>
    <cellStyle name="超级链接 2 3 2" xfId="3892"/>
    <cellStyle name="超级链接 3" xfId="3893"/>
    <cellStyle name="超级链接 3 2" xfId="3894"/>
    <cellStyle name="超级链接 3 2 2" xfId="3895"/>
    <cellStyle name="超级链接 3 3" xfId="3896"/>
    <cellStyle name="好 2 2" xfId="3897"/>
    <cellStyle name="好 2 2 2" xfId="3898"/>
    <cellStyle name="好 2 2 3" xfId="3899"/>
    <cellStyle name="好 2 2 3 2" xfId="3900"/>
    <cellStyle name="好 2 2 4" xfId="3901"/>
    <cellStyle name="好 3" xfId="3902"/>
    <cellStyle name="好 3 2" xfId="3903"/>
    <cellStyle name="好 3 2 2" xfId="3904"/>
    <cellStyle name="好 3 2 3" xfId="3905"/>
    <cellStyle name="好 3 2 4" xfId="3906"/>
    <cellStyle name="货币 2 2 4 2" xfId="3907"/>
    <cellStyle name="链接单元格 2 3 2" xfId="3908"/>
    <cellStyle name="好_5.中央部门决算（草案)-1" xfId="3909"/>
    <cellStyle name="后继超级链接 2 2" xfId="3910"/>
    <cellStyle name="后继超级链接 2 2 2" xfId="3911"/>
    <cellStyle name="后继超级链接 2 2 2 2" xfId="3912"/>
    <cellStyle name="后继超级链接 2 2 3" xfId="3913"/>
    <cellStyle name="后继超级链接 2 3 2" xfId="3914"/>
    <cellStyle name="后继超级链接 2 4" xfId="3915"/>
    <cellStyle name="货币 2 4 2 2" xfId="3916"/>
    <cellStyle name="汇总 2" xfId="3917"/>
    <cellStyle name="汇总 2 2" xfId="3918"/>
    <cellStyle name="汇总 2 2 2" xfId="3919"/>
    <cellStyle name="汇总 2 3" xfId="3920"/>
    <cellStyle name="汇总 2 3 2" xfId="3921"/>
    <cellStyle name="货币 2 2 2 3" xfId="3922"/>
    <cellStyle name="汇总 2 3 3" xfId="3923"/>
    <cellStyle name="货币 2 2 2 4" xfId="3924"/>
    <cellStyle name="警告文本 2 3 2" xfId="3925"/>
    <cellStyle name="汇总 3 2 2" xfId="3926"/>
    <cellStyle name="汇总 3 2 3" xfId="3927"/>
    <cellStyle name="警告文本 3 2 2" xfId="3928"/>
    <cellStyle name="汇总 3 3" xfId="3929"/>
    <cellStyle name="汇总 4 2 2" xfId="3930"/>
    <cellStyle name="货币 2 10" xfId="3931"/>
    <cellStyle name="货币 2 2" xfId="3932"/>
    <cellStyle name="货币 2 2 2 2" xfId="3933"/>
    <cellStyle name="货币 2 2 2 2 2" xfId="3934"/>
    <cellStyle name="货币 2 2 2 2 2 2" xfId="3935"/>
    <cellStyle name="货币 2 2 2 2 3" xfId="3936"/>
    <cellStyle name="货币 2 2 2 2 3 2" xfId="3937"/>
    <cellStyle name="货币 2 2 2 2 4" xfId="3938"/>
    <cellStyle name="货币 2 2 2 2 4 2" xfId="3939"/>
    <cellStyle name="货币 2 2 2 2 5" xfId="3940"/>
    <cellStyle name="货币 2 2 2 3 2 2" xfId="3941"/>
    <cellStyle name="货币 2 2 2 3 3" xfId="3942"/>
    <cellStyle name="货币 2 2 2 3 3 2" xfId="3943"/>
    <cellStyle name="货币 2 2 2 3 4" xfId="3944"/>
    <cellStyle name="货币 2 2 2 4 2" xfId="3945"/>
    <cellStyle name="货币 2 2 2 4 3" xfId="3946"/>
    <cellStyle name="货币 2 2 2 4 3 2" xfId="3947"/>
    <cellStyle name="货币 2 2 2 4 4 2" xfId="3948"/>
    <cellStyle name="货币 2 2 2 5 2" xfId="3949"/>
    <cellStyle name="货币 2 2 2 6" xfId="3950"/>
    <cellStyle name="货币 2 2 2 6 2" xfId="3951"/>
    <cellStyle name="货币 2 2 3" xfId="3952"/>
    <cellStyle name="链接单元格 2 2" xfId="3953"/>
    <cellStyle name="货币 2 2 3 2" xfId="3954"/>
    <cellStyle name="链接单元格 2 2 2" xfId="3955"/>
    <cellStyle name="货币 2 2 3 4 2" xfId="3956"/>
    <cellStyle name="货币 2 2 4" xfId="3957"/>
    <cellStyle name="链接单元格 2 3" xfId="3958"/>
    <cellStyle name="货币 2 2 4 3" xfId="3959"/>
    <cellStyle name="货币 2 2 4 5" xfId="3960"/>
    <cellStyle name="货币 2 2 5" xfId="3961"/>
    <cellStyle name="链接单元格 2 4" xfId="3962"/>
    <cellStyle name="货币 2 2 6" xfId="3963"/>
    <cellStyle name="货币 2 2 6 4" xfId="3964"/>
    <cellStyle name="货币 2 2 6 4 2" xfId="3965"/>
    <cellStyle name="货币 2 2 8" xfId="3966"/>
    <cellStyle name="货币 2 3 2" xfId="3967"/>
    <cellStyle name="货币 2 3 2 4 2" xfId="3968"/>
    <cellStyle name="货币 2 3 4" xfId="3969"/>
    <cellStyle name="链接单元格 3 3" xfId="3970"/>
    <cellStyle name="货币 2 3 5" xfId="3971"/>
    <cellStyle name="链接单元格 3 4" xfId="3972"/>
    <cellStyle name="货币 2 3 7" xfId="3973"/>
    <cellStyle name="货币 2 3 8" xfId="3974"/>
    <cellStyle name="货币 2 4" xfId="3975"/>
    <cellStyle name="货币 2 4 2" xfId="3976"/>
    <cellStyle name="货币 2 4 3" xfId="3977"/>
    <cellStyle name="链接单元格 4 2" xfId="3978"/>
    <cellStyle name="货币 2 4 4" xfId="3979"/>
    <cellStyle name="链接单元格 4 3" xfId="3980"/>
    <cellStyle name="货币 2 4 5" xfId="3981"/>
    <cellStyle name="货币 2 5" xfId="3982"/>
    <cellStyle name="货币 2 5 2" xfId="3983"/>
    <cellStyle name="货币 2 5 2 2" xfId="3984"/>
    <cellStyle name="货币 2 5 3" xfId="3985"/>
    <cellStyle name="链接单元格 5 2" xfId="3986"/>
    <cellStyle name="货币 2 5 4" xfId="3987"/>
    <cellStyle name="链接单元格 5 3" xfId="3988"/>
    <cellStyle name="货币 2 5 4 2" xfId="3989"/>
    <cellStyle name="货币 2 5 5" xfId="3990"/>
    <cellStyle name="货币 2 6 2 2" xfId="3991"/>
    <cellStyle name="货币 2 6 3 2" xfId="3992"/>
    <cellStyle name="货币 2 6 4" xfId="3993"/>
    <cellStyle name="货币 2 9" xfId="3994"/>
    <cellStyle name="计算 2 3 2 2 2" xfId="3995"/>
    <cellStyle name="货币 3 10" xfId="3996"/>
    <cellStyle name="检查单元格 4 3" xfId="3997"/>
    <cellStyle name="货币 3 2" xfId="3998"/>
    <cellStyle name="输入 2 5" xfId="3999"/>
    <cellStyle name="货币 3 2 2" xfId="4000"/>
    <cellStyle name="货币 3 2 2 2" xfId="4001"/>
    <cellStyle name="货币 3 2 2 2 2" xfId="4002"/>
    <cellStyle name="货币 3 2 2 3" xfId="4003"/>
    <cellStyle name="货币 3 2 2 3 2" xfId="4004"/>
    <cellStyle name="货币 3 2 2 4" xfId="4005"/>
    <cellStyle name="货币 3 2 2 4 2" xfId="4006"/>
    <cellStyle name="货币 3 2 3" xfId="4007"/>
    <cellStyle name="货币 3 2 3 2" xfId="4008"/>
    <cellStyle name="货币 3 2 3 2 2" xfId="4009"/>
    <cellStyle name="货币 3 2 3 4" xfId="4010"/>
    <cellStyle name="货币 3 2 4" xfId="4011"/>
    <cellStyle name="货币 3 2 4 2" xfId="4012"/>
    <cellStyle name="货币 3 2 4 2 2" xfId="4013"/>
    <cellStyle name="货币 3 2 4 3" xfId="4014"/>
    <cellStyle name="货币 3 2 4 4" xfId="4015"/>
    <cellStyle name="货币 3 2 5 2" xfId="4016"/>
    <cellStyle name="货币 3 2 6" xfId="4017"/>
    <cellStyle name="货币 3 2 6 2" xfId="4018"/>
    <cellStyle name="货币 3 3" xfId="4019"/>
    <cellStyle name="输入 3 5" xfId="4020"/>
    <cellStyle name="货币 3 3 2" xfId="4021"/>
    <cellStyle name="货币 3 3 2 2" xfId="4022"/>
    <cellStyle name="货币 3 3 3" xfId="4023"/>
    <cellStyle name="货币 3 3 3 2" xfId="4024"/>
    <cellStyle name="货币 3 3 4" xfId="4025"/>
    <cellStyle name="货币 3 3 5" xfId="4026"/>
    <cellStyle name="货币 3 4" xfId="4027"/>
    <cellStyle name="货币 3 4 4" xfId="4028"/>
    <cellStyle name="货币 3 4 4 2" xfId="4029"/>
    <cellStyle name="货币 3 4 5" xfId="4030"/>
    <cellStyle name="货币 3 5" xfId="4031"/>
    <cellStyle name="货币 3 5 2" xfId="4032"/>
    <cellStyle name="货币 3 5 3" xfId="4033"/>
    <cellStyle name="货币 3 5 3 2" xfId="4034"/>
    <cellStyle name="货币 3 5 4" xfId="4035"/>
    <cellStyle name="货币 3 7" xfId="4036"/>
    <cellStyle name="注释 6" xfId="4037"/>
    <cellStyle name="货币 3 7 2" xfId="4038"/>
    <cellStyle name="货币 3 8" xfId="4039"/>
    <cellStyle name="货币 3 8 2" xfId="4040"/>
    <cellStyle name="货币 3 9" xfId="4041"/>
    <cellStyle name="货币 3 9 2" xfId="4042"/>
    <cellStyle name="货币 4 10" xfId="4043"/>
    <cellStyle name="货币 4 2" xfId="4044"/>
    <cellStyle name="货币 4 2 2" xfId="4045"/>
    <cellStyle name="货币 4 2 2 2" xfId="4046"/>
    <cellStyle name="货币 4 2 2 2 2" xfId="4047"/>
    <cellStyle name="货币 4 2 2 3 2" xfId="4048"/>
    <cellStyle name="货币 4 2 2 4 2" xfId="4049"/>
    <cellStyle name="货币 4 2 3" xfId="4050"/>
    <cellStyle name="货币 4 2 3 2" xfId="4051"/>
    <cellStyle name="货币 4 2 3 2 2" xfId="4052"/>
    <cellStyle name="货币 4 2 3 3" xfId="4053"/>
    <cellStyle name="货币 4 2 3 4" xfId="4054"/>
    <cellStyle name="货币 4 2 4 2" xfId="4055"/>
    <cellStyle name="货币 4 2 4 3" xfId="4056"/>
    <cellStyle name="货币 4 2 4 4" xfId="4057"/>
    <cellStyle name="货币 4 2 4 4 2" xfId="4058"/>
    <cellStyle name="货币 4 2 5" xfId="4059"/>
    <cellStyle name="货币 4 2 5 2" xfId="4060"/>
    <cellStyle name="货币 4 2 6" xfId="4061"/>
    <cellStyle name="货币 4 2 6 2" xfId="4062"/>
    <cellStyle name="货币 4 2 7" xfId="4063"/>
    <cellStyle name="货币 4 3" xfId="4064"/>
    <cellStyle name="货币 4 3 2" xfId="4065"/>
    <cellStyle name="货币 4 3 2 2" xfId="4066"/>
    <cellStyle name="货币 4 3 3" xfId="4067"/>
    <cellStyle name="货币 4 3 3 2" xfId="4068"/>
    <cellStyle name="货币 4 3 4" xfId="4069"/>
    <cellStyle name="货币 4 3 4 2" xfId="4070"/>
    <cellStyle name="货币 4 3 5" xfId="4071"/>
    <cellStyle name="货币 4 4" xfId="4072"/>
    <cellStyle name="货币 4 4 2" xfId="4073"/>
    <cellStyle name="货币 4 4 2 2" xfId="4074"/>
    <cellStyle name="货币 4 4 3 2" xfId="4075"/>
    <cellStyle name="货币 4 4 4" xfId="4076"/>
    <cellStyle name="货币 4 4 4 2" xfId="4077"/>
    <cellStyle name="货币 4 4 5" xfId="4078"/>
    <cellStyle name="货币 4 5" xfId="4079"/>
    <cellStyle name="货币 4 5 3" xfId="4080"/>
    <cellStyle name="货币 4 5 4" xfId="4081"/>
    <cellStyle name="货币 4 7" xfId="4082"/>
    <cellStyle name="货币 4 8" xfId="4083"/>
    <cellStyle name="货币 4 8 2" xfId="4084"/>
    <cellStyle name="货币 4 9 2" xfId="4085"/>
    <cellStyle name="货币 5 2" xfId="4086"/>
    <cellStyle name="货币 5 3" xfId="4087"/>
    <cellStyle name="货币 5 4" xfId="4088"/>
    <cellStyle name="计算 2" xfId="4089"/>
    <cellStyle name="计算 2 3 3 2" xfId="4090"/>
    <cellStyle name="计算 2 2" xfId="4091"/>
    <cellStyle name="计算 2 2 2" xfId="4092"/>
    <cellStyle name="计算 2 2 2 2" xfId="4093"/>
    <cellStyle name="计算 2 2 2 2 2" xfId="4094"/>
    <cellStyle name="计算 2 2 3 2" xfId="4095"/>
    <cellStyle name="计算 2 3" xfId="4096"/>
    <cellStyle name="计算 2 3 2 2" xfId="4097"/>
    <cellStyle name="计算 2 3 2 3" xfId="4098"/>
    <cellStyle name="计算 2 3 4" xfId="4099"/>
    <cellStyle name="计算 2 3 5" xfId="4100"/>
    <cellStyle name="计算 2 5" xfId="4101"/>
    <cellStyle name="计算 2 5 2" xfId="4102"/>
    <cellStyle name="计算 2 6" xfId="4103"/>
    <cellStyle name="计算 2 7" xfId="4104"/>
    <cellStyle name="计算 3 2 2" xfId="4105"/>
    <cellStyle name="计算 3 2 2 2" xfId="4106"/>
    <cellStyle name="计算 3 2 2 2 2" xfId="4107"/>
    <cellStyle name="计算 3 2 2 3" xfId="4108"/>
    <cellStyle name="计算 3 2 3" xfId="4109"/>
    <cellStyle name="计算 3 2 3 2" xfId="4110"/>
    <cellStyle name="计算 3 2 4" xfId="4111"/>
    <cellStyle name="计算 3 3" xfId="4112"/>
    <cellStyle name="计算 3 3 2 2" xfId="4113"/>
    <cellStyle name="计算 3 3 3" xfId="4114"/>
    <cellStyle name="计算 3 4 2" xfId="4115"/>
    <cellStyle name="计算 3 5" xfId="4116"/>
    <cellStyle name="计算 4 2 2" xfId="4117"/>
    <cellStyle name="计算 4 2 2 2" xfId="4118"/>
    <cellStyle name="计算 4 2 3" xfId="4119"/>
    <cellStyle name="计算 4 3" xfId="4120"/>
    <cellStyle name="计算 5 2 2" xfId="4121"/>
    <cellStyle name="计算 5 2 2 2" xfId="4122"/>
    <cellStyle name="计算 5 3" xfId="4123"/>
    <cellStyle name="计算 5 4" xfId="4124"/>
    <cellStyle name="计算 6 3" xfId="4125"/>
    <cellStyle name="检查单元格 2 3" xfId="4126"/>
    <cellStyle name="检查单元格 2 4" xfId="4127"/>
    <cellStyle name="检查单元格 2 5" xfId="4128"/>
    <cellStyle name="检查单元格 2 6" xfId="4129"/>
    <cellStyle name="检查单元格 3 2" xfId="4130"/>
    <cellStyle name="检查单元格 3 3" xfId="4131"/>
    <cellStyle name="检查单元格 3 5" xfId="4132"/>
    <cellStyle name="检查单元格 4" xfId="4133"/>
    <cellStyle name="检查单元格 4 2" xfId="4134"/>
    <cellStyle name="检查单元格 4 4" xfId="4135"/>
    <cellStyle name="检查单元格 5" xfId="4136"/>
    <cellStyle name="检查单元格 5 2 2" xfId="4137"/>
    <cellStyle name="检查单元格 5 2 2 2" xfId="4138"/>
    <cellStyle name="检查单元格 5 2 3" xfId="4139"/>
    <cellStyle name="检查单元格 5 3" xfId="4140"/>
    <cellStyle name="千位_，" xfId="4141"/>
    <cellStyle name="检查单元格 5 3 2" xfId="4142"/>
    <cellStyle name="检查单元格 6 2 2" xfId="4143"/>
    <cellStyle name="检查单元格 7 2" xfId="4144"/>
    <cellStyle name="解释性文本 3 2" xfId="4145"/>
    <cellStyle name="解释性文本 4" xfId="4146"/>
    <cellStyle name="解释性文本 4 2" xfId="4147"/>
    <cellStyle name="解释性文本 4 2 2" xfId="4148"/>
    <cellStyle name="警告文本 2 2 2 2" xfId="4149"/>
    <cellStyle name="警告文本 2 2 3" xfId="4150"/>
    <cellStyle name="警告文本 2 4" xfId="4151"/>
    <cellStyle name="警告文本 3 2 2 2" xfId="4152"/>
    <cellStyle name="警告文本 3 3" xfId="4153"/>
    <cellStyle name="警告文本 4 2" xfId="4154"/>
    <cellStyle name="警告文本 4 2 2" xfId="4155"/>
    <cellStyle name="警告文本 4 3" xfId="4156"/>
    <cellStyle name="警告文本 5" xfId="4157"/>
    <cellStyle name="警告文本 5 2" xfId="4158"/>
    <cellStyle name="警告文本 5 2 2" xfId="4159"/>
    <cellStyle name="警告文本 5 3" xfId="4160"/>
    <cellStyle name="警告文本 6" xfId="4161"/>
    <cellStyle name="警告文本 6 2" xfId="4162"/>
    <cellStyle name="链接单元格 3" xfId="4163"/>
    <cellStyle name="链接单元格 4" xfId="4164"/>
    <cellStyle name="普通_97-917" xfId="4165"/>
    <cellStyle name="千分位[0]_BT (2)" xfId="4166"/>
    <cellStyle name="千位分隔 2" xfId="4167"/>
    <cellStyle name="千位分隔 2 2" xfId="4168"/>
    <cellStyle name="千位分隔 2 2 2" xfId="4169"/>
    <cellStyle name="千位分隔 2 2 2 2" xfId="4170"/>
    <cellStyle name="千位分隔 2 2 2 2 2" xfId="4171"/>
    <cellStyle name="千位分隔 2 2 2 3" xfId="4172"/>
    <cellStyle name="千位分隔 2 2 2 3 2" xfId="4173"/>
    <cellStyle name="千位分隔 2 2 3" xfId="4174"/>
    <cellStyle name="千位分隔 2 2 3 2 2" xfId="4175"/>
    <cellStyle name="千位分隔 2 2 3 3" xfId="4176"/>
    <cellStyle name="千位分隔 2 2 3 3 2" xfId="4177"/>
    <cellStyle name="千位分隔 2 2 3 4" xfId="4178"/>
    <cellStyle name="千位分隔 2 2 3 5" xfId="4179"/>
    <cellStyle name="千位分隔 2 2 4" xfId="4180"/>
    <cellStyle name="千位分隔 2 2 4 2 2" xfId="4181"/>
    <cellStyle name="强调文字颜色 3 2" xfId="4182"/>
    <cellStyle name="千位分隔 2 2 4 3 2" xfId="4183"/>
    <cellStyle name="强调文字颜色 4 2" xfId="4184"/>
    <cellStyle name="千位分隔 2 2 4 4 2" xfId="4185"/>
    <cellStyle name="强调文字颜色 5 2" xfId="4186"/>
    <cellStyle name="千位分隔 2 2 5" xfId="4187"/>
    <cellStyle name="千位分隔 2 2 5 2" xfId="4188"/>
    <cellStyle name="千位分隔 2 2 6" xfId="4189"/>
    <cellStyle name="千位分隔 2 2 6 2" xfId="4190"/>
    <cellStyle name="千位分隔 2 2 7" xfId="4191"/>
    <cellStyle name="千位分隔 2 2 7 2" xfId="4192"/>
    <cellStyle name="千位分隔 2 3" xfId="4193"/>
    <cellStyle name="千位分隔 2 3 2" xfId="4194"/>
    <cellStyle name="千位分隔 2 3 2 2" xfId="4195"/>
    <cellStyle name="千位分隔 2 3 3" xfId="4196"/>
    <cellStyle name="千位分隔 2 3 3 2" xfId="4197"/>
    <cellStyle name="千位分隔 2 3 4" xfId="4198"/>
    <cellStyle name="千位分隔 2 3 4 2" xfId="4199"/>
    <cellStyle name="千位分隔 2 3 5" xfId="4200"/>
    <cellStyle name="千位分隔 2 3 5 2" xfId="4201"/>
    <cellStyle name="千位分隔 2 3 6" xfId="4202"/>
    <cellStyle name="千位分隔 2 4" xfId="4203"/>
    <cellStyle name="千位分隔 2 4 2" xfId="4204"/>
    <cellStyle name="千位分隔 2 4 2 2" xfId="4205"/>
    <cellStyle name="千位分隔 2 4 3" xfId="4206"/>
    <cellStyle name="千位分隔 2 4 3 2" xfId="4207"/>
    <cellStyle name="千位分隔 2 4 4" xfId="4208"/>
    <cellStyle name="千位分隔 2 4 5" xfId="4209"/>
    <cellStyle name="千位分隔 2 5" xfId="4210"/>
    <cellStyle name="千位分隔 2 5 2" xfId="4211"/>
    <cellStyle name="千位分隔 2 5 2 2" xfId="4212"/>
    <cellStyle name="千位分隔 2 5 3" xfId="4213"/>
    <cellStyle name="千位分隔 2 5 3 2" xfId="4214"/>
    <cellStyle name="千位分隔 2 5 4" xfId="4215"/>
    <cellStyle name="千位分隔 2 5 4 2" xfId="4216"/>
    <cellStyle name="千位分隔 2 5 5" xfId="4217"/>
    <cellStyle name="千位分隔 2 6" xfId="4218"/>
    <cellStyle name="千位分隔 2 6 2" xfId="4219"/>
    <cellStyle name="千位分隔 2 7" xfId="4220"/>
    <cellStyle name="千位分隔 2 7 2" xfId="4221"/>
    <cellStyle name="千位分隔 2 8" xfId="4222"/>
    <cellStyle name="千位分隔 2 8 2" xfId="4223"/>
    <cellStyle name="千位分隔 2 9" xfId="4224"/>
    <cellStyle name="千位分隔 3" xfId="4225"/>
    <cellStyle name="千位分隔 3 10" xfId="4226"/>
    <cellStyle name="千位分隔 3 11" xfId="4227"/>
    <cellStyle name="千位分隔 3 2" xfId="4228"/>
    <cellStyle name="千位分隔 3 2 2" xfId="4229"/>
    <cellStyle name="千位分隔 3 2 2 2" xfId="4230"/>
    <cellStyle name="强调文字颜色 3 2 5" xfId="4231"/>
    <cellStyle name="千位分隔 3 2 2 2 2" xfId="4232"/>
    <cellStyle name="强调文字颜色 3 2 5 2" xfId="4233"/>
    <cellStyle name="千位分隔 3 2 2 3" xfId="4234"/>
    <cellStyle name="强调文字颜色 3 2 6" xfId="4235"/>
    <cellStyle name="千位分隔 3 2 2 3 2" xfId="4236"/>
    <cellStyle name="千位分隔 3 2 2 4" xfId="4237"/>
    <cellStyle name="强调文字颜色 3 2 7" xfId="4238"/>
    <cellStyle name="千位分隔 3 2 2 4 2" xfId="4239"/>
    <cellStyle name="千位分隔 3 2 2 5" xfId="4240"/>
    <cellStyle name="千位分隔 3 2 3" xfId="4241"/>
    <cellStyle name="千位分隔 3 2 3 2" xfId="4242"/>
    <cellStyle name="强调文字颜色 3 3 5" xfId="4243"/>
    <cellStyle name="千位分隔 3 2 3 2 2" xfId="4244"/>
    <cellStyle name="千位分隔 3 2 3 3" xfId="4245"/>
    <cellStyle name="千位分隔 3 2 3 3 2" xfId="4246"/>
    <cellStyle name="千位分隔 3 2 4" xfId="4247"/>
    <cellStyle name="千位分隔 3 2 4 2" xfId="4248"/>
    <cellStyle name="千位分隔 3 2 4 2 2" xfId="4249"/>
    <cellStyle name="千位分隔 3 2 4 3" xfId="4250"/>
    <cellStyle name="千位分隔 3 2 4 3 2" xfId="4251"/>
    <cellStyle name="千位分隔 3 2 4 4 2" xfId="4252"/>
    <cellStyle name="千位分隔 3 2 4 5" xfId="4253"/>
    <cellStyle name="千位分隔 3 2 5" xfId="4254"/>
    <cellStyle name="千位分隔 3 2 5 2" xfId="4255"/>
    <cellStyle name="千位分隔 3 2 6" xfId="4256"/>
    <cellStyle name="千位分隔 3 2 6 2" xfId="4257"/>
    <cellStyle name="千位分隔 3 2 7" xfId="4258"/>
    <cellStyle name="千位分隔 3 2 7 2" xfId="4259"/>
    <cellStyle name="千位分隔 3 3" xfId="4260"/>
    <cellStyle name="千位分隔 3 3 2" xfId="4261"/>
    <cellStyle name="千位分隔 3 3 2 2" xfId="4262"/>
    <cellStyle name="强调文字颜色 4 2 5" xfId="4263"/>
    <cellStyle name="千位分隔 3 3 3" xfId="4264"/>
    <cellStyle name="千位分隔 3 3 3 2" xfId="4265"/>
    <cellStyle name="强调文字颜色 4 3 5" xfId="4266"/>
    <cellStyle name="千位分隔 3 3 4" xfId="4267"/>
    <cellStyle name="千位分隔 3 3 4 2" xfId="4268"/>
    <cellStyle name="千位分隔 3 3 5" xfId="4269"/>
    <cellStyle name="千位分隔 3 4" xfId="4270"/>
    <cellStyle name="千位分隔 3 4 2" xfId="4271"/>
    <cellStyle name="输出 6" xfId="4272"/>
    <cellStyle name="千位分隔 3 4 2 2" xfId="4273"/>
    <cellStyle name="强调文字颜色 5 2 5" xfId="4274"/>
    <cellStyle name="输出 6 2" xfId="4275"/>
    <cellStyle name="千位分隔 3 4 3" xfId="4276"/>
    <cellStyle name="输出 7" xfId="4277"/>
    <cellStyle name="千位分隔 3 4 3 2" xfId="4278"/>
    <cellStyle name="强调文字颜色 5 3 5" xfId="4279"/>
    <cellStyle name="输出 7 2" xfId="4280"/>
    <cellStyle name="千位分隔 3 4 4" xfId="4281"/>
    <cellStyle name="输出 8" xfId="4282"/>
    <cellStyle name="千位分隔 3 4 4 2" xfId="4283"/>
    <cellStyle name="千位分隔 3 4 5" xfId="4284"/>
    <cellStyle name="输出 9" xfId="4285"/>
    <cellStyle name="千位分隔 3 5" xfId="4286"/>
    <cellStyle name="千位分隔 3 5 2" xfId="4287"/>
    <cellStyle name="千位分隔 3 5 2 2" xfId="4288"/>
    <cellStyle name="强调文字颜色 6 2 5" xfId="4289"/>
    <cellStyle name="千位分隔 3 5 3" xfId="4290"/>
    <cellStyle name="千位分隔 3 5 3 2" xfId="4291"/>
    <cellStyle name="强调文字颜色 6 3 5" xfId="4292"/>
    <cellStyle name="千位分隔 3 5 4" xfId="4293"/>
    <cellStyle name="千位分隔 3 6" xfId="4294"/>
    <cellStyle name="千位分隔 3 6 2" xfId="4295"/>
    <cellStyle name="千位分隔 3 6 2 2" xfId="4296"/>
    <cellStyle name="千位分隔 3 6 3" xfId="4297"/>
    <cellStyle name="千位分隔 3 6 3 2" xfId="4298"/>
    <cellStyle name="注释 2 2 2 4" xfId="4299"/>
    <cellStyle name="千位分隔 3 6 4" xfId="4300"/>
    <cellStyle name="千位分隔 3 6 4 2" xfId="4301"/>
    <cellStyle name="千位分隔 3 6 5" xfId="4302"/>
    <cellStyle name="千位分隔 3 7" xfId="4303"/>
    <cellStyle name="千位分隔 3 7 2" xfId="4304"/>
    <cellStyle name="千位分隔 3 8" xfId="4305"/>
    <cellStyle name="千位分隔 3 8 2" xfId="4306"/>
    <cellStyle name="千位分隔 3 9" xfId="4307"/>
    <cellStyle name="千位分隔 3 9 2" xfId="4308"/>
    <cellStyle name="千位分隔 4" xfId="4309"/>
    <cellStyle name="千位分隔 4 10" xfId="4310"/>
    <cellStyle name="千位分隔 4 2" xfId="4311"/>
    <cellStyle name="千位分隔 4 2 2" xfId="4312"/>
    <cellStyle name="千位分隔 4 2 2 2" xfId="4313"/>
    <cellStyle name="千位分隔 4 2 2 2 2" xfId="4314"/>
    <cellStyle name="千位分隔 4 2 2 3" xfId="4315"/>
    <cellStyle name="千位分隔 4 2 2 3 2" xfId="4316"/>
    <cellStyle name="千位分隔 4 2 2 4" xfId="4317"/>
    <cellStyle name="千位分隔 4 2 2 4 2" xfId="4318"/>
    <cellStyle name="千位分隔 4 2 2 5" xfId="4319"/>
    <cellStyle name="千位分隔 4 2 3" xfId="4320"/>
    <cellStyle name="千位分隔 4 2 4" xfId="4321"/>
    <cellStyle name="千位分隔 4 2 4 2" xfId="4322"/>
    <cellStyle name="千位分隔 4 2 4 2 2" xfId="4323"/>
    <cellStyle name="千位分隔 4 2 4 3" xfId="4324"/>
    <cellStyle name="千位分隔 4 2 4 3 2" xfId="4325"/>
    <cellStyle name="适中 6" xfId="4326"/>
    <cellStyle name="千位分隔 4 2 4 4 2" xfId="4327"/>
    <cellStyle name="千位分隔 4 2 4 5" xfId="4328"/>
    <cellStyle name="千位分隔 4 2 5" xfId="4329"/>
    <cellStyle name="千位分隔 4 2 5 2" xfId="4330"/>
    <cellStyle name="千位分隔 4 2 6" xfId="4331"/>
    <cellStyle name="千位分隔 4 2 6 2" xfId="4332"/>
    <cellStyle name="千位分隔 4 2 7" xfId="4333"/>
    <cellStyle name="千位分隔 4 2 7 2" xfId="4334"/>
    <cellStyle name="千位分隔 4 2 8" xfId="4335"/>
    <cellStyle name="千位分隔 4 3" xfId="4336"/>
    <cellStyle name="千位分隔 4 3 2" xfId="4337"/>
    <cellStyle name="千位分隔 4 3 2 2" xfId="4338"/>
    <cellStyle name="千位分隔 4 3 4" xfId="4339"/>
    <cellStyle name="千位分隔 4 3 4 2" xfId="4340"/>
    <cellStyle name="千位分隔 4 3 5" xfId="4341"/>
    <cellStyle name="千位分隔 4 4" xfId="4342"/>
    <cellStyle name="千位分隔 4 4 2" xfId="4343"/>
    <cellStyle name="千位分隔 4 4 2 2" xfId="4344"/>
    <cellStyle name="千位分隔 4 4 3" xfId="4345"/>
    <cellStyle name="千位分隔 4 4 3 2" xfId="4346"/>
    <cellStyle name="千位分隔 4 4 4 2" xfId="4347"/>
    <cellStyle name="千位分隔 4 4 5" xfId="4348"/>
    <cellStyle name="千位分隔 4 5" xfId="4349"/>
    <cellStyle name="千位分隔 4 5 2" xfId="4350"/>
    <cellStyle name="千位分隔 4 5 2 2" xfId="4351"/>
    <cellStyle name="千位分隔 4 5 3" xfId="4352"/>
    <cellStyle name="千位分隔 4 5 3 2" xfId="4353"/>
    <cellStyle name="千位分隔 4 5 4" xfId="4354"/>
    <cellStyle name="千位分隔 4 6" xfId="4355"/>
    <cellStyle name="千位分隔 4 6 2" xfId="4356"/>
    <cellStyle name="千位分隔 4 6 2 2" xfId="4357"/>
    <cellStyle name="千位分隔 4 6 3" xfId="4358"/>
    <cellStyle name="千位分隔 4 6 3 2" xfId="4359"/>
    <cellStyle name="千位分隔 4 6 4" xfId="4360"/>
    <cellStyle name="千位分隔 4 6 4 2" xfId="4361"/>
    <cellStyle name="千位分隔 4 6 5" xfId="4362"/>
    <cellStyle name="千位分隔 4 7" xfId="4363"/>
    <cellStyle name="千位分隔 4 7 2" xfId="4364"/>
    <cellStyle name="千位分隔 4 8" xfId="4365"/>
    <cellStyle name="千位分隔 4 8 2" xfId="4366"/>
    <cellStyle name="千位分隔 4 9" xfId="4367"/>
    <cellStyle name="千位分隔 4 9 2" xfId="4368"/>
    <cellStyle name="千位分隔 5" xfId="4369"/>
    <cellStyle name="千位分隔 5 2" xfId="4370"/>
    <cellStyle name="千位分隔 5 2 2" xfId="4371"/>
    <cellStyle name="千位分隔 5 3" xfId="4372"/>
    <cellStyle name="千位分隔 5 3 2" xfId="4373"/>
    <cellStyle name="千位分隔 5 4" xfId="4374"/>
    <cellStyle name="千位分隔 5 4 2" xfId="4375"/>
    <cellStyle name="千位分隔 5 5" xfId="4376"/>
    <cellStyle name="千位分隔 6" xfId="4377"/>
    <cellStyle name="千位分隔 6 2" xfId="4378"/>
    <cellStyle name="千位分隔 6 2 2" xfId="4379"/>
    <cellStyle name="千位分隔 6 3" xfId="4380"/>
    <cellStyle name="千位分隔 6 3 2" xfId="4381"/>
    <cellStyle name="千位分隔 6 4" xfId="4382"/>
    <cellStyle name="千位分隔 7" xfId="4383"/>
    <cellStyle name="千位分隔 7 2" xfId="4384"/>
    <cellStyle name="千位分隔 8" xfId="4385"/>
    <cellStyle name="千位分隔 8 2" xfId="4386"/>
    <cellStyle name="千位分隔 9" xfId="4387"/>
    <cellStyle name="千位分隔 9 2" xfId="4388"/>
    <cellStyle name="钎霖_laroux" xfId="4389"/>
    <cellStyle name="强调文字颜色 1 2" xfId="4390"/>
    <cellStyle name="强调文字颜色 1 2 2" xfId="4391"/>
    <cellStyle name="强调文字颜色 1 2 2 2" xfId="4392"/>
    <cellStyle name="强调文字颜色 1 2 2 2 2" xfId="4393"/>
    <cellStyle name="强调文字颜色 1 2 2 2 2 2" xfId="4394"/>
    <cellStyle name="强调文字颜色 1 2 2 2 3" xfId="4395"/>
    <cellStyle name="强调文字颜色 1 2 2 3 2" xfId="4396"/>
    <cellStyle name="强调文字颜色 1 2 2 4" xfId="4397"/>
    <cellStyle name="强调文字颜色 1 2 3" xfId="4398"/>
    <cellStyle name="强调文字颜色 1 2 3 2" xfId="4399"/>
    <cellStyle name="强调文字颜色 1 2 3 3" xfId="4400"/>
    <cellStyle name="强调文字颜色 1 2 3 4" xfId="4401"/>
    <cellStyle name="强调文字颜色 1 2 3 5" xfId="4402"/>
    <cellStyle name="强调文字颜色 1 2 4" xfId="4403"/>
    <cellStyle name="强调文字颜色 1 2 4 2" xfId="4404"/>
    <cellStyle name="强调文字颜色 1 2 4 2 2" xfId="4405"/>
    <cellStyle name="强调文字颜色 1 2 4 3" xfId="4406"/>
    <cellStyle name="强调文字颜色 1 2 5" xfId="4407"/>
    <cellStyle name="强调文字颜色 1 2 5 2" xfId="4408"/>
    <cellStyle name="强调文字颜色 1 2 6" xfId="4409"/>
    <cellStyle name="强调文字颜色 1 2 7" xfId="4410"/>
    <cellStyle name="强调文字颜色 1 3" xfId="4411"/>
    <cellStyle name="强调文字颜色 1 3 2" xfId="4412"/>
    <cellStyle name="强调文字颜色 1 3 2 2" xfId="4413"/>
    <cellStyle name="强调文字颜色 1 3 2 2 2 2" xfId="4414"/>
    <cellStyle name="强调文字颜色 1 3 2 2 3" xfId="4415"/>
    <cellStyle name="强调文字颜色 1 3 2 3" xfId="4416"/>
    <cellStyle name="强调文字颜色 1 3 2 3 2" xfId="4417"/>
    <cellStyle name="强调文字颜色 1 3 2 4" xfId="4418"/>
    <cellStyle name="强调文字颜色 1 3 3 2" xfId="4419"/>
    <cellStyle name="强调文字颜色 1 3 3 3" xfId="4420"/>
    <cellStyle name="强调文字颜色 1 3 4" xfId="4421"/>
    <cellStyle name="强调文字颜色 1 3 4 2" xfId="4422"/>
    <cellStyle name="强调文字颜色 1 3 5" xfId="4423"/>
    <cellStyle name="强调文字颜色 1 4" xfId="4424"/>
    <cellStyle name="强调文字颜色 1 4 2" xfId="4425"/>
    <cellStyle name="强调文字颜色 1 4 2 2" xfId="4426"/>
    <cellStyle name="强调文字颜色 1 4 2 2 2" xfId="4427"/>
    <cellStyle name="强调文字颜色 1 4 2 3" xfId="4428"/>
    <cellStyle name="强调文字颜色 1 4 3" xfId="4429"/>
    <cellStyle name="强调文字颜色 1 4 3 2" xfId="4430"/>
    <cellStyle name="强调文字颜色 1 4 4" xfId="4431"/>
    <cellStyle name="强调文字颜色 1 5" xfId="4432"/>
    <cellStyle name="强调文字颜色 1 5 2" xfId="4433"/>
    <cellStyle name="强调文字颜色 1 5 2 2" xfId="4434"/>
    <cellStyle name="强调文字颜色 1 5 2 2 2" xfId="4435"/>
    <cellStyle name="强调文字颜色 1 5 2 3" xfId="4436"/>
    <cellStyle name="强调文字颜色 1 5 3" xfId="4437"/>
    <cellStyle name="强调文字颜色 1 5 3 2" xfId="4438"/>
    <cellStyle name="强调文字颜色 1 5 4" xfId="4439"/>
    <cellStyle name="强调文字颜色 1 6" xfId="4440"/>
    <cellStyle name="强调文字颜色 1 6 2" xfId="4441"/>
    <cellStyle name="强调文字颜色 1 6 2 2" xfId="4442"/>
    <cellStyle name="强调文字颜色 1 6 3" xfId="4443"/>
    <cellStyle name="强调文字颜色 1 7" xfId="4444"/>
    <cellStyle name="强调文字颜色 1 7 2" xfId="4445"/>
    <cellStyle name="强调文字颜色 1 8" xfId="4446"/>
    <cellStyle name="强调文字颜色 1 9" xfId="4447"/>
    <cellStyle name="强调文字颜色 2 2" xfId="4448"/>
    <cellStyle name="强调文字颜色 2 2 2" xfId="4449"/>
    <cellStyle name="强调文字颜色 2 2 3" xfId="4450"/>
    <cellStyle name="强调文字颜色 2 2 4" xfId="4451"/>
    <cellStyle name="强调文字颜色 2 2 5" xfId="4452"/>
    <cellStyle name="强调文字颜色 2 2 6" xfId="4453"/>
    <cellStyle name="强调文字颜色 2 2 7" xfId="4454"/>
    <cellStyle name="强调文字颜色 2 3" xfId="4455"/>
    <cellStyle name="强调文字颜色 2 3 2" xfId="4456"/>
    <cellStyle name="强调文字颜色 2 3 2 2" xfId="4457"/>
    <cellStyle name="强调文字颜色 2 3 2 2 2" xfId="4458"/>
    <cellStyle name="强调文字颜色 2 3 2 2 2 2" xfId="4459"/>
    <cellStyle name="强调文字颜色 2 3 2 2 3" xfId="4460"/>
    <cellStyle name="强调文字颜色 2 3 2 3" xfId="4461"/>
    <cellStyle name="强调文字颜色 2 3 2 3 2" xfId="4462"/>
    <cellStyle name="强调文字颜色 2 3 2 4" xfId="4463"/>
    <cellStyle name="强调文字颜色 2 3 3" xfId="4464"/>
    <cellStyle name="强调文字颜色 2 3 3 2" xfId="4465"/>
    <cellStyle name="强调文字颜色 2 3 3 2 2" xfId="4466"/>
    <cellStyle name="强调文字颜色 2 3 3 3" xfId="4467"/>
    <cellStyle name="强调文字颜色 2 3 4" xfId="4468"/>
    <cellStyle name="强调文字颜色 2 3 4 2" xfId="4469"/>
    <cellStyle name="强调文字颜色 2 3 5" xfId="4470"/>
    <cellStyle name="强调文字颜色 2 4" xfId="4471"/>
    <cellStyle name="强调文字颜色 2 4 2" xfId="4472"/>
    <cellStyle name="强调文字颜色 2 4 2 2" xfId="4473"/>
    <cellStyle name="强调文字颜色 2 4 2 2 2" xfId="4474"/>
    <cellStyle name="强调文字颜色 2 4 2 3" xfId="4475"/>
    <cellStyle name="强调文字颜色 2 4 3" xfId="4476"/>
    <cellStyle name="强调文字颜色 2 4 3 2" xfId="4477"/>
    <cellStyle name="强调文字颜色 2 4 4" xfId="4478"/>
    <cellStyle name="强调文字颜色 2 5" xfId="4479"/>
    <cellStyle name="强调文字颜色 2 5 2" xfId="4480"/>
    <cellStyle name="强调文字颜色 2 5 2 2" xfId="4481"/>
    <cellStyle name="强调文字颜色 2 5 2 2 2" xfId="4482"/>
    <cellStyle name="强调文字颜色 2 5 2 3" xfId="4483"/>
    <cellStyle name="强调文字颜色 2 5 3" xfId="4484"/>
    <cellStyle name="强调文字颜色 2 5 3 2" xfId="4485"/>
    <cellStyle name="强调文字颜色 2 5 4" xfId="4486"/>
    <cellStyle name="强调文字颜色 2 6" xfId="4487"/>
    <cellStyle name="强调文字颜色 2 6 2" xfId="4488"/>
    <cellStyle name="强调文字颜色 2 6 2 2" xfId="4489"/>
    <cellStyle name="强调文字颜色 2 6 3" xfId="4490"/>
    <cellStyle name="强调文字颜色 2 7" xfId="4491"/>
    <cellStyle name="强调文字颜色 2 7 2" xfId="4492"/>
    <cellStyle name="强调文字颜色 2 8" xfId="4493"/>
    <cellStyle name="强调文字颜色 2 9" xfId="4494"/>
    <cellStyle name="强调文字颜色 3 2 2" xfId="4495"/>
    <cellStyle name="强调文字颜色 3 2 2 2" xfId="4496"/>
    <cellStyle name="强调文字颜色 3 2 2 2 2" xfId="4497"/>
    <cellStyle name="强调文字颜色 3 2 2 2 2 2" xfId="4498"/>
    <cellStyle name="强调文字颜色 3 2 2 2 3" xfId="4499"/>
    <cellStyle name="强调文字颜色 3 2 2 3" xfId="4500"/>
    <cellStyle name="强调文字颜色 3 2 2 3 2" xfId="4501"/>
    <cellStyle name="强调文字颜色 3 2 2 4" xfId="4502"/>
    <cellStyle name="强调文字颜色 3 2 3" xfId="4503"/>
    <cellStyle name="强调文字颜色 3 2 3 2" xfId="4504"/>
    <cellStyle name="强调文字颜色 3 2 3 2 2" xfId="4505"/>
    <cellStyle name="强调文字颜色 3 2 3 2 2 2" xfId="4506"/>
    <cellStyle name="强调文字颜色 3 2 3 2 3" xfId="4507"/>
    <cellStyle name="强调文字颜色 3 2 3 3" xfId="4508"/>
    <cellStyle name="强调文字颜色 3 2 3 3 2" xfId="4509"/>
    <cellStyle name="强调文字颜色 3 2 3 4" xfId="4510"/>
    <cellStyle name="强调文字颜色 3 2 3 5" xfId="4511"/>
    <cellStyle name="强调文字颜色 3 2 4" xfId="4512"/>
    <cellStyle name="强调文字颜色 3 2 4 2" xfId="4513"/>
    <cellStyle name="强调文字颜色 3 2 4 2 2" xfId="4514"/>
    <cellStyle name="强调文字颜色 3 2 4 3" xfId="4515"/>
    <cellStyle name="强调文字颜色 3 3" xfId="4516"/>
    <cellStyle name="强调文字颜色 3 3 2" xfId="4517"/>
    <cellStyle name="强调文字颜色 3 3 2 2" xfId="4518"/>
    <cellStyle name="强调文字颜色 3 3 2 2 2" xfId="4519"/>
    <cellStyle name="强调文字颜色 3 3 2 2 2 2" xfId="4520"/>
    <cellStyle name="强调文字颜色 3 3 2 2 3" xfId="4521"/>
    <cellStyle name="强调文字颜色 3 3 2 3" xfId="4522"/>
    <cellStyle name="强调文字颜色 3 3 2 3 2" xfId="4523"/>
    <cellStyle name="强调文字颜色 3 3 2 4" xfId="4524"/>
    <cellStyle name="强调文字颜色 3 3 3" xfId="4525"/>
    <cellStyle name="强调文字颜色 3 3 3 2" xfId="4526"/>
    <cellStyle name="强调文字颜色 3 3 3 2 2" xfId="4527"/>
    <cellStyle name="强调文字颜色 3 3 3 3" xfId="4528"/>
    <cellStyle name="强调文字颜色 3 3 4" xfId="4529"/>
    <cellStyle name="强调文字颜色 3 3 4 2" xfId="4530"/>
    <cellStyle name="强调文字颜色 3 4" xfId="4531"/>
    <cellStyle name="强调文字颜色 3 4 2" xfId="4532"/>
    <cellStyle name="强调文字颜色 3 4 2 2" xfId="4533"/>
    <cellStyle name="强调文字颜色 3 4 2 2 2" xfId="4534"/>
    <cellStyle name="强调文字颜色 3 4 3" xfId="4535"/>
    <cellStyle name="强调文字颜色 3 4 3 2" xfId="4536"/>
    <cellStyle name="强调文字颜色 3 4 4" xfId="4537"/>
    <cellStyle name="强调文字颜色 3 5" xfId="4538"/>
    <cellStyle name="强调文字颜色 3 5 2" xfId="4539"/>
    <cellStyle name="强调文字颜色 3 5 2 2" xfId="4540"/>
    <cellStyle name="强调文字颜色 3 5 2 2 2" xfId="4541"/>
    <cellStyle name="强调文字颜色 3 5 2 3" xfId="4542"/>
    <cellStyle name="强调文字颜色 3 5 3" xfId="4543"/>
    <cellStyle name="强调文字颜色 3 5 3 2" xfId="4544"/>
    <cellStyle name="强调文字颜色 3 5 4" xfId="4545"/>
    <cellStyle name="强调文字颜色 3 6" xfId="4546"/>
    <cellStyle name="强调文字颜色 3 6 2" xfId="4547"/>
    <cellStyle name="强调文字颜色 3 6 2 2" xfId="4548"/>
    <cellStyle name="强调文字颜色 3 6 3" xfId="4549"/>
    <cellStyle name="强调文字颜色 3 7" xfId="4550"/>
    <cellStyle name="强调文字颜色 3 7 2" xfId="4551"/>
    <cellStyle name="强调文字颜色 3 8" xfId="4552"/>
    <cellStyle name="强调文字颜色 3 9" xfId="4553"/>
    <cellStyle name="强调文字颜色 4 2 2" xfId="4554"/>
    <cellStyle name="强调文字颜色 4 2 2 2" xfId="4555"/>
    <cellStyle name="强调文字颜色 4 2 2 2 2" xfId="4556"/>
    <cellStyle name="强调文字颜色 4 2 2 2 2 2" xfId="4557"/>
    <cellStyle name="强调文字颜色 4 2 2 2 3" xfId="4558"/>
    <cellStyle name="强调文字颜色 4 2 2 3" xfId="4559"/>
    <cellStyle name="强调文字颜色 4 2 2 4" xfId="4560"/>
    <cellStyle name="强调文字颜色 4 2 3" xfId="4561"/>
    <cellStyle name="强调文字颜色 4 2 3 5" xfId="4562"/>
    <cellStyle name="强调文字颜色 4 2 4" xfId="4563"/>
    <cellStyle name="强调文字颜色 4 2 4 2" xfId="4564"/>
    <cellStyle name="强调文字颜色 4 2 4 2 2" xfId="4565"/>
    <cellStyle name="强调文字颜色 4 2 4 3" xfId="4566"/>
    <cellStyle name="强调文字颜色 4 2 5 2" xfId="4567"/>
    <cellStyle name="强调文字颜色 4 2 6" xfId="4568"/>
    <cellStyle name="强调文字颜色 4 2 7" xfId="4569"/>
    <cellStyle name="强调文字颜色 4 3" xfId="4570"/>
    <cellStyle name="强调文字颜色 4 3 2" xfId="4571"/>
    <cellStyle name="强调文字颜色 4 3 2 2" xfId="4572"/>
    <cellStyle name="强调文字颜色 4 3 2 2 2" xfId="4573"/>
    <cellStyle name="强调文字颜色 4 3 2 2 2 2" xfId="4574"/>
    <cellStyle name="强调文字颜色 4 3 2 2 3" xfId="4575"/>
    <cellStyle name="强调文字颜色 4 3 2 3" xfId="4576"/>
    <cellStyle name="强调文字颜色 4 3 2 3 2" xfId="4577"/>
    <cellStyle name="强调文字颜色 4 3 2 4" xfId="4578"/>
    <cellStyle name="强调文字颜色 4 3 3" xfId="4579"/>
    <cellStyle name="强调文字颜色 4 3 3 2" xfId="4580"/>
    <cellStyle name="强调文字颜色 4 3 3 2 2" xfId="4581"/>
    <cellStyle name="强调文字颜色 4 3 3 3" xfId="4582"/>
    <cellStyle name="强调文字颜色 4 3 4" xfId="4583"/>
    <cellStyle name="强调文字颜色 4 3 4 2" xfId="4584"/>
    <cellStyle name="强调文字颜色 4 4" xfId="4585"/>
    <cellStyle name="强调文字颜色 4 4 2" xfId="4586"/>
    <cellStyle name="强调文字颜色 4 4 2 2" xfId="4587"/>
    <cellStyle name="强调文字颜色 4 4 2 2 2" xfId="4588"/>
    <cellStyle name="强调文字颜色 4 4 2 3" xfId="4589"/>
    <cellStyle name="强调文字颜色 4 4 3" xfId="4590"/>
    <cellStyle name="强调文字颜色 4 4 3 2" xfId="4591"/>
    <cellStyle name="强调文字颜色 4 4 4" xfId="4592"/>
    <cellStyle name="强调文字颜色 4 5" xfId="4593"/>
    <cellStyle name="强调文字颜色 4 5 2" xfId="4594"/>
    <cellStyle name="强调文字颜色 4 5 2 2" xfId="4595"/>
    <cellStyle name="强调文字颜色 4 5 2 2 2" xfId="4596"/>
    <cellStyle name="强调文字颜色 4 5 2 3" xfId="4597"/>
    <cellStyle name="强调文字颜色 4 5 3" xfId="4598"/>
    <cellStyle name="强调文字颜色 4 5 3 2" xfId="4599"/>
    <cellStyle name="强调文字颜色 4 5 4" xfId="4600"/>
    <cellStyle name="强调文字颜色 4 6" xfId="4601"/>
    <cellStyle name="强调文字颜色 4 6 2" xfId="4602"/>
    <cellStyle name="强调文字颜色 4 6 2 2" xfId="4603"/>
    <cellStyle name="强调文字颜色 4 6 3" xfId="4604"/>
    <cellStyle name="强调文字颜色 4 7" xfId="4605"/>
    <cellStyle name="强调文字颜色 4 7 2" xfId="4606"/>
    <cellStyle name="强调文字颜色 4 8" xfId="4607"/>
    <cellStyle name="强调文字颜色 4 9" xfId="4608"/>
    <cellStyle name="强调文字颜色 5 2 2" xfId="4609"/>
    <cellStyle name="强调文字颜色 5 2 2 2" xfId="4610"/>
    <cellStyle name="强调文字颜色 5 2 2 2 2" xfId="4611"/>
    <cellStyle name="强调文字颜色 5 2 2 2 2 2" xfId="4612"/>
    <cellStyle name="强调文字颜色 5 2 2 2 3" xfId="4613"/>
    <cellStyle name="强调文字颜色 5 2 2 3" xfId="4614"/>
    <cellStyle name="强调文字颜色 5 2 2 3 2" xfId="4615"/>
    <cellStyle name="强调文字颜色 5 2 2 4" xfId="4616"/>
    <cellStyle name="强调文字颜色 5 2 3 2" xfId="4617"/>
    <cellStyle name="强调文字颜色 5 2 3 2 2" xfId="4618"/>
    <cellStyle name="强调文字颜色 5 2 3 2 2 2" xfId="4619"/>
    <cellStyle name="强调文字颜色 5 2 3 2 3" xfId="4620"/>
    <cellStyle name="强调文字颜色 5 2 3 3" xfId="4621"/>
    <cellStyle name="强调文字颜色 5 2 3 3 2" xfId="4622"/>
    <cellStyle name="强调文字颜色 5 2 3 4" xfId="4623"/>
    <cellStyle name="强调文字颜色 5 2 3 5" xfId="4624"/>
    <cellStyle name="强调文字颜色 5 2 4" xfId="4625"/>
    <cellStyle name="强调文字颜色 5 2 4 2" xfId="4626"/>
    <cellStyle name="强调文字颜色 5 2 4 2 2" xfId="4627"/>
    <cellStyle name="强调文字颜色 5 2 4 3" xfId="4628"/>
    <cellStyle name="强调文字颜色 5 2 5 2" xfId="4629"/>
    <cellStyle name="输出 6 2 2" xfId="4630"/>
    <cellStyle name="强调文字颜色 5 2 6" xfId="4631"/>
    <cellStyle name="输出 6 3" xfId="4632"/>
    <cellStyle name="强调文字颜色 5 2 7" xfId="4633"/>
    <cellStyle name="强调文字颜色 5 3" xfId="4634"/>
    <cellStyle name="强调文字颜色 5 3 2" xfId="4635"/>
    <cellStyle name="强调文字颜色 5 3 2 2" xfId="4636"/>
    <cellStyle name="强调文字颜色 5 3 2 2 2" xfId="4637"/>
    <cellStyle name="强调文字颜色 5 3 2 2 2 2" xfId="4638"/>
    <cellStyle name="强调文字颜色 5 3 2 2 3" xfId="4639"/>
    <cellStyle name="强调文字颜色 5 3 2 3" xfId="4640"/>
    <cellStyle name="强调文字颜色 5 3 2 4" xfId="4641"/>
    <cellStyle name="强调文字颜色 5 3 3" xfId="4642"/>
    <cellStyle name="强调文字颜色 5 3 3 2" xfId="4643"/>
    <cellStyle name="强调文字颜色 5 3 3 2 2" xfId="4644"/>
    <cellStyle name="强调文字颜色 5 3 3 3" xfId="4645"/>
    <cellStyle name="强调文字颜色 5 3 4" xfId="4646"/>
    <cellStyle name="强调文字颜色 5 3 4 2" xfId="4647"/>
    <cellStyle name="强调文字颜色 5 4" xfId="4648"/>
    <cellStyle name="强调文字颜色 5 4 2" xfId="4649"/>
    <cellStyle name="强调文字颜色 5 4 2 2" xfId="4650"/>
    <cellStyle name="强调文字颜色 5 4 2 2 2" xfId="4651"/>
    <cellStyle name="强调文字颜色 5 4 2 3" xfId="4652"/>
    <cellStyle name="强调文字颜色 5 4 3" xfId="4653"/>
    <cellStyle name="强调文字颜色 5 4 3 2" xfId="4654"/>
    <cellStyle name="强调文字颜色 5 4 4" xfId="4655"/>
    <cellStyle name="强调文字颜色 5 5" xfId="4656"/>
    <cellStyle name="强调文字颜色 5 5 2 2" xfId="4657"/>
    <cellStyle name="强调文字颜色 5 5 2 2 2" xfId="4658"/>
    <cellStyle name="强调文字颜色 5 5 2 3" xfId="4659"/>
    <cellStyle name="强调文字颜色 5 5 3" xfId="4660"/>
    <cellStyle name="强调文字颜色 5 5 3 2" xfId="4661"/>
    <cellStyle name="强调文字颜色 5 5 4" xfId="4662"/>
    <cellStyle name="强调文字颜色 5 6" xfId="4663"/>
    <cellStyle name="强调文字颜色 5 6 2" xfId="4664"/>
    <cellStyle name="强调文字颜色 5 6 2 2" xfId="4665"/>
    <cellStyle name="强调文字颜色 5 6 3" xfId="4666"/>
    <cellStyle name="强调文字颜色 5 7 2" xfId="4667"/>
    <cellStyle name="强调文字颜色 5 8" xfId="4668"/>
    <cellStyle name="强调文字颜色 5 9" xfId="4669"/>
    <cellStyle name="强调文字颜色 6 2" xfId="4670"/>
    <cellStyle name="强调文字颜色 6 2 2" xfId="4671"/>
    <cellStyle name="强调文字颜色 6 2 2 2" xfId="4672"/>
    <cellStyle name="强调文字颜色 6 2 2 2 2" xfId="4673"/>
    <cellStyle name="强调文字颜色 6 2 2 2 2 2" xfId="4674"/>
    <cellStyle name="强调文字颜色 6 2 2 2 3" xfId="4675"/>
    <cellStyle name="强调文字颜色 6 2 2 3" xfId="4676"/>
    <cellStyle name="强调文字颜色 6 2 2 3 2" xfId="4677"/>
    <cellStyle name="强调文字颜色 6 2 2 4" xfId="4678"/>
    <cellStyle name="强调文字颜色 6 2 3" xfId="4679"/>
    <cellStyle name="强调文字颜色 6 2 3 2" xfId="4680"/>
    <cellStyle name="强调文字颜色 6 2 3 2 2" xfId="4681"/>
    <cellStyle name="强调文字颜色 6 2 3 2 2 2" xfId="4682"/>
    <cellStyle name="强调文字颜色 6 2 3 2 3" xfId="4683"/>
    <cellStyle name="强调文字颜色 6 2 3 3" xfId="4684"/>
    <cellStyle name="强调文字颜色 6 2 3 3 2" xfId="4685"/>
    <cellStyle name="强调文字颜色 6 2 3 4" xfId="4686"/>
    <cellStyle name="强调文字颜色 6 2 3 5" xfId="4687"/>
    <cellStyle name="强调文字颜色 6 2 4" xfId="4688"/>
    <cellStyle name="强调文字颜色 6 2 4 2" xfId="4689"/>
    <cellStyle name="强调文字颜色 6 2 4 2 2" xfId="4690"/>
    <cellStyle name="强调文字颜色 6 2 4 3" xfId="4691"/>
    <cellStyle name="强调文字颜色 6 2 5 2" xfId="4692"/>
    <cellStyle name="强调文字颜色 6 2 6" xfId="4693"/>
    <cellStyle name="强调文字颜色 6 2 7" xfId="4694"/>
    <cellStyle name="强调文字颜色 6 3" xfId="4695"/>
    <cellStyle name="强调文字颜色 6 3 2" xfId="4696"/>
    <cellStyle name="强调文字颜色 6 3 2 2" xfId="4697"/>
    <cellStyle name="强调文字颜色 6 3 2 2 2" xfId="4698"/>
    <cellStyle name="强调文字颜色 6 3 2 2 2 2" xfId="4699"/>
    <cellStyle name="强调文字颜色 6 3 2 2 3" xfId="4700"/>
    <cellStyle name="强调文字颜色 6 3 2 3" xfId="4701"/>
    <cellStyle name="强调文字颜色 6 3 2 3 2" xfId="4702"/>
    <cellStyle name="强调文字颜色 6 3 2 4" xfId="4703"/>
    <cellStyle name="强调文字颜色 6 3 3" xfId="4704"/>
    <cellStyle name="强调文字颜色 6 3 3 2" xfId="4705"/>
    <cellStyle name="强调文字颜色 6 3 3 2 2" xfId="4706"/>
    <cellStyle name="强调文字颜色 6 3 3 3" xfId="4707"/>
    <cellStyle name="强调文字颜色 6 3 4" xfId="4708"/>
    <cellStyle name="强调文字颜色 6 3 4 2" xfId="4709"/>
    <cellStyle name="强调文字颜色 6 4" xfId="4710"/>
    <cellStyle name="强调文字颜色 6 4 2" xfId="4711"/>
    <cellStyle name="强调文字颜色 6 4 2 2" xfId="4712"/>
    <cellStyle name="强调文字颜色 6 4 2 2 2" xfId="4713"/>
    <cellStyle name="强调文字颜色 6 4 2 3" xfId="4714"/>
    <cellStyle name="强调文字颜色 6 4 3" xfId="4715"/>
    <cellStyle name="强调文字颜色 6 4 3 2" xfId="4716"/>
    <cellStyle name="强调文字颜色 6 4 4" xfId="4717"/>
    <cellStyle name="强调文字颜色 6 5" xfId="4718"/>
    <cellStyle name="强调文字颜色 6 5 2" xfId="4719"/>
    <cellStyle name="强调文字颜色 6 5 2 2" xfId="4720"/>
    <cellStyle name="强调文字颜色 6 5 2 2 2" xfId="4721"/>
    <cellStyle name="强调文字颜色 6 5 2 3" xfId="4722"/>
    <cellStyle name="强调文字颜色 6 5 3" xfId="4723"/>
    <cellStyle name="强调文字颜色 6 5 3 2" xfId="4724"/>
    <cellStyle name="强调文字颜色 6 5 4" xfId="4725"/>
    <cellStyle name="强调文字颜色 6 6" xfId="4726"/>
    <cellStyle name="强调文字颜色 6 6 2" xfId="4727"/>
    <cellStyle name="强调文字颜色 6 6 2 2" xfId="4728"/>
    <cellStyle name="强调文字颜色 6 6 3" xfId="4729"/>
    <cellStyle name="强调文字颜色 6 7" xfId="4730"/>
    <cellStyle name="强调文字颜色 6 7 2" xfId="4731"/>
    <cellStyle name="强调文字颜色 6 8" xfId="4732"/>
    <cellStyle name="强调文字颜色 6 9" xfId="4733"/>
    <cellStyle name="适中 2" xfId="4734"/>
    <cellStyle name="适中 2 2" xfId="4735"/>
    <cellStyle name="适中 2 2 2" xfId="4736"/>
    <cellStyle name="适中 2 2 2 2" xfId="4737"/>
    <cellStyle name="适中 2 2 2 2 2" xfId="4738"/>
    <cellStyle name="适中 2 2 2 3" xfId="4739"/>
    <cellStyle name="适中 2 2 3" xfId="4740"/>
    <cellStyle name="适中 2 2 3 2" xfId="4741"/>
    <cellStyle name="适中 2 2 4" xfId="4742"/>
    <cellStyle name="适中 2 3" xfId="4743"/>
    <cellStyle name="适中 2 3 2" xfId="4744"/>
    <cellStyle name="适中 2 3 2 2" xfId="4745"/>
    <cellStyle name="适中 2 3 3" xfId="4746"/>
    <cellStyle name="适中 2 4" xfId="4747"/>
    <cellStyle name="适中 2 4 2" xfId="4748"/>
    <cellStyle name="适中 2 5" xfId="4749"/>
    <cellStyle name="适中 3" xfId="4750"/>
    <cellStyle name="适中 3 2" xfId="4751"/>
    <cellStyle name="适中 3 2 2" xfId="4752"/>
    <cellStyle name="适中 3 2 2 3" xfId="4753"/>
    <cellStyle name="适中 3 2 3" xfId="4754"/>
    <cellStyle name="适中 3 2 3 2" xfId="4755"/>
    <cellStyle name="适中 3 2 4" xfId="4756"/>
    <cellStyle name="适中 3 3" xfId="4757"/>
    <cellStyle name="适中 3 3 2" xfId="4758"/>
    <cellStyle name="适中 3 3 2 2" xfId="4759"/>
    <cellStyle name="适中 3 3 3" xfId="4760"/>
    <cellStyle name="适中 3 4" xfId="4761"/>
    <cellStyle name="适中 3 4 2" xfId="4762"/>
    <cellStyle name="适中 3 5" xfId="4763"/>
    <cellStyle name="适中 4" xfId="4764"/>
    <cellStyle name="适中 4 2" xfId="4765"/>
    <cellStyle name="适中 4 2 2" xfId="4766"/>
    <cellStyle name="适中 4 2 2 2" xfId="4767"/>
    <cellStyle name="适中 4 2 3" xfId="4768"/>
    <cellStyle name="适中 4 3" xfId="4769"/>
    <cellStyle name="适中 4 3 2" xfId="4770"/>
    <cellStyle name="适中 4 4" xfId="4771"/>
    <cellStyle name="适中 5" xfId="4772"/>
    <cellStyle name="适中 5 2" xfId="4773"/>
    <cellStyle name="适中 5 2 2" xfId="4774"/>
    <cellStyle name="适中 5 2 2 2" xfId="4775"/>
    <cellStyle name="适中 5 2 3" xfId="4776"/>
    <cellStyle name="适中 5 3" xfId="4777"/>
    <cellStyle name="适中 5 3 2" xfId="4778"/>
    <cellStyle name="适中 5 4" xfId="4779"/>
    <cellStyle name="适中 6 2" xfId="4780"/>
    <cellStyle name="适中 6 2 2" xfId="4781"/>
    <cellStyle name="适中 6 3" xfId="4782"/>
    <cellStyle name="适中 7" xfId="4783"/>
    <cellStyle name="适中 7 2" xfId="4784"/>
    <cellStyle name="适中 8" xfId="4785"/>
    <cellStyle name="输出 2" xfId="4786"/>
    <cellStyle name="输出 2 2" xfId="4787"/>
    <cellStyle name="输出 2 2 2" xfId="4788"/>
    <cellStyle name="输出 2 2 2 2" xfId="4789"/>
    <cellStyle name="输出 2 2 2 3" xfId="4790"/>
    <cellStyle name="输出 2 2 3" xfId="4791"/>
    <cellStyle name="输出 2 2 3 2" xfId="4792"/>
    <cellStyle name="输出 2 2 4" xfId="4793"/>
    <cellStyle name="输出 2 3" xfId="4794"/>
    <cellStyle name="输出 2 3 2" xfId="4795"/>
    <cellStyle name="输出 2 3 2 2" xfId="4796"/>
    <cellStyle name="输出 2 3 2 2 2" xfId="4797"/>
    <cellStyle name="输出 2 3 3" xfId="4798"/>
    <cellStyle name="输出 2 3 3 2" xfId="4799"/>
    <cellStyle name="输出 2 4" xfId="4800"/>
    <cellStyle name="输出 2 4 2" xfId="4801"/>
    <cellStyle name="输出 2 4 2 2" xfId="4802"/>
    <cellStyle name="输出 2 4 3" xfId="4803"/>
    <cellStyle name="输出 2 5" xfId="4804"/>
    <cellStyle name="输出 2 5 2" xfId="4805"/>
    <cellStyle name="输出 2 6" xfId="4806"/>
    <cellStyle name="输出 2 7" xfId="4807"/>
    <cellStyle name="输出 3" xfId="4808"/>
    <cellStyle name="输出 3 2" xfId="4809"/>
    <cellStyle name="输出 3 2 2" xfId="4810"/>
    <cellStyle name="输出 3 2 2 2" xfId="4811"/>
    <cellStyle name="输出 3 2 2 2 2" xfId="4812"/>
    <cellStyle name="输出 3 2 3" xfId="4813"/>
    <cellStyle name="输出 3 2 3 2" xfId="4814"/>
    <cellStyle name="输出 3 2 4" xfId="4815"/>
    <cellStyle name="输出 3 3" xfId="4816"/>
    <cellStyle name="输出 3 3 2" xfId="4817"/>
    <cellStyle name="输出 3 3 2 2" xfId="4818"/>
    <cellStyle name="输出 3 3 3" xfId="4819"/>
    <cellStyle name="输出 3 4" xfId="4820"/>
    <cellStyle name="输出 3 4 2" xfId="4821"/>
    <cellStyle name="输出 3 5" xfId="4822"/>
    <cellStyle name="输出 4" xfId="4823"/>
    <cellStyle name="输出 4 2" xfId="4824"/>
    <cellStyle name="输出 4 2 2" xfId="4825"/>
    <cellStyle name="输出 4 2 2 2" xfId="4826"/>
    <cellStyle name="输出 4 2 3" xfId="4827"/>
    <cellStyle name="输出 4 3" xfId="4828"/>
    <cellStyle name="输出 4 3 2" xfId="4829"/>
    <cellStyle name="输出 4 4" xfId="4830"/>
    <cellStyle name="输出 5" xfId="4831"/>
    <cellStyle name="输出 5 2" xfId="4832"/>
    <cellStyle name="输出 5 2 2" xfId="4833"/>
    <cellStyle name="输出 5 2 2 2" xfId="4834"/>
    <cellStyle name="输出 5 2 3" xfId="4835"/>
    <cellStyle name="输出 5 3" xfId="4836"/>
    <cellStyle name="输出 5 3 2" xfId="4837"/>
    <cellStyle name="输出 5 4" xfId="4838"/>
    <cellStyle name="输入 2 2 2" xfId="4839"/>
    <cellStyle name="输入 2 2 2 2" xfId="4840"/>
    <cellStyle name="输入 2 2 2 2 2" xfId="4841"/>
    <cellStyle name="输入 2 2 3" xfId="4842"/>
    <cellStyle name="输入 2 2 3 2" xfId="4843"/>
    <cellStyle name="输入 2 2 4" xfId="4844"/>
    <cellStyle name="输入 2 3" xfId="4845"/>
    <cellStyle name="输入 2 3 2" xfId="4846"/>
    <cellStyle name="输入 2 3 2 2" xfId="4847"/>
    <cellStyle name="输入 2 3 3" xfId="4848"/>
    <cellStyle name="输入 2 4" xfId="4849"/>
    <cellStyle name="输入 2 4 2" xfId="4850"/>
    <cellStyle name="输入 3 2" xfId="4851"/>
    <cellStyle name="输入 3 2 2" xfId="4852"/>
    <cellStyle name="输入 3 2 2 2" xfId="4853"/>
    <cellStyle name="输入 3 2 2 2 2" xfId="4854"/>
    <cellStyle name="输入 3 2 2 3" xfId="4855"/>
    <cellStyle name="输入 3 2 3" xfId="4856"/>
    <cellStyle name="输入 3 2 3 2" xfId="4857"/>
    <cellStyle name="输入 3 2 4" xfId="4858"/>
    <cellStyle name="输入 3 3" xfId="4859"/>
    <cellStyle name="输入 3 3 2 2" xfId="4860"/>
    <cellStyle name="输入 3 3 3" xfId="4861"/>
    <cellStyle name="输入 3 4" xfId="4862"/>
    <cellStyle name="输入 3 4 2" xfId="4863"/>
    <cellStyle name="输入 4" xfId="4864"/>
    <cellStyle name="输入 4 2" xfId="4865"/>
    <cellStyle name="输入 4 2 2" xfId="4866"/>
    <cellStyle name="输入 4 2 2 2" xfId="4867"/>
    <cellStyle name="输入 4 2 3" xfId="4868"/>
    <cellStyle name="输入 4 3" xfId="4869"/>
    <cellStyle name="输入 4 3 2" xfId="4870"/>
    <cellStyle name="输入 4 4" xfId="4871"/>
    <cellStyle name="输入 5" xfId="4872"/>
    <cellStyle name="输入 5 2" xfId="4873"/>
    <cellStyle name="输入 5 2 2" xfId="4874"/>
    <cellStyle name="输入 6 3" xfId="4875"/>
    <cellStyle name="输入 5 2 2 2" xfId="4876"/>
    <cellStyle name="输入 5 2 3" xfId="4877"/>
    <cellStyle name="输入 5 3" xfId="4878"/>
    <cellStyle name="输入 5 3 2" xfId="4879"/>
    <cellStyle name="注释 4" xfId="4880"/>
    <cellStyle name="输入 5 4" xfId="4881"/>
    <cellStyle name="输入 6" xfId="4882"/>
    <cellStyle name="输入 6 2" xfId="4883"/>
    <cellStyle name="输入 6 2 2" xfId="4884"/>
    <cellStyle name="输入 7" xfId="4885"/>
    <cellStyle name="输入 7 2" xfId="4886"/>
    <cellStyle name="注释 3" xfId="4887"/>
    <cellStyle name="输入 8" xfId="4888"/>
    <cellStyle name="数字" xfId="4889"/>
    <cellStyle name="数字 2" xfId="4890"/>
    <cellStyle name="数字 2 2" xfId="4891"/>
    <cellStyle name="数字 2 2 2" xfId="4892"/>
    <cellStyle name="数字 2 2 2 2" xfId="4893"/>
    <cellStyle name="数字 2 2 3" xfId="4894"/>
    <cellStyle name="数字 2 3" xfId="4895"/>
    <cellStyle name="数字 2 3 2" xfId="4896"/>
    <cellStyle name="数字 2 4" xfId="4897"/>
    <cellStyle name="数字 3" xfId="4898"/>
    <cellStyle name="数字 3 2" xfId="4899"/>
    <cellStyle name="数字 3 2 2" xfId="4900"/>
    <cellStyle name="数字 3 3" xfId="4901"/>
    <cellStyle name="数字 4" xfId="4902"/>
    <cellStyle name="数字 4 2" xfId="4903"/>
    <cellStyle name="数字 5" xfId="4904"/>
    <cellStyle name="未定义" xfId="4905"/>
    <cellStyle name="未定义 2" xfId="4906"/>
    <cellStyle name="小数 2" xfId="4907"/>
    <cellStyle name="小数 2 2" xfId="4908"/>
    <cellStyle name="小数 2 2 2" xfId="4909"/>
    <cellStyle name="小数 2 2 2 2" xfId="4910"/>
    <cellStyle name="小数 2 2 3" xfId="4911"/>
    <cellStyle name="小数 2 3" xfId="4912"/>
    <cellStyle name="小数 2 3 2" xfId="4913"/>
    <cellStyle name="小数 2 4" xfId="4914"/>
    <cellStyle name="小数 3" xfId="4915"/>
    <cellStyle name="小数 3 2" xfId="4916"/>
    <cellStyle name="小数 3 2 2" xfId="4917"/>
    <cellStyle name="小数 3 3" xfId="4918"/>
    <cellStyle name="样式 1 2" xfId="4919"/>
    <cellStyle name="寘嬫愗傝 [0.00]_Region Orders (2)" xfId="4920"/>
    <cellStyle name="注释 10" xfId="4921"/>
    <cellStyle name="注释 2" xfId="4922"/>
    <cellStyle name="注释 2 2" xfId="4923"/>
    <cellStyle name="注释 2 2 2" xfId="4924"/>
    <cellStyle name="注释 2 2 2 2" xfId="4925"/>
    <cellStyle name="注释 2 2 2 2 2" xfId="4926"/>
    <cellStyle name="注释 2 2 2 3" xfId="4927"/>
    <cellStyle name="注释 2 2 3" xfId="4928"/>
    <cellStyle name="注释 2 2 3 2" xfId="4929"/>
    <cellStyle name="注释 2 2 3 3" xfId="4930"/>
    <cellStyle name="注释 2 2 4" xfId="4931"/>
    <cellStyle name="注释 2 2 5" xfId="4932"/>
    <cellStyle name="注释 2 3" xfId="4933"/>
    <cellStyle name="注释 2 3 2" xfId="4934"/>
    <cellStyle name="注释 2 3 2 2" xfId="4935"/>
    <cellStyle name="注释 2 3 3" xfId="4936"/>
    <cellStyle name="注释 2 3 4" xfId="4937"/>
    <cellStyle name="注释 2 4" xfId="4938"/>
    <cellStyle name="注释 2 4 2" xfId="4939"/>
    <cellStyle name="注释 2 5" xfId="4940"/>
    <cellStyle name="注释 3 2" xfId="4941"/>
    <cellStyle name="注释 3 2 2" xfId="4942"/>
    <cellStyle name="注释 3 2 2 2" xfId="4943"/>
    <cellStyle name="注释 3 2 2 2 2" xfId="4944"/>
    <cellStyle name="注释 3 2 2 3" xfId="4945"/>
    <cellStyle name="注释 3 2 3" xfId="4946"/>
    <cellStyle name="注释 3 2 3 2" xfId="4947"/>
    <cellStyle name="注释 3 2 4" xfId="4948"/>
    <cellStyle name="注释 3 3" xfId="4949"/>
    <cellStyle name="注释 3 3 2" xfId="4950"/>
    <cellStyle name="注释 3 3 2 2" xfId="4951"/>
    <cellStyle name="注释 3 3 3" xfId="4952"/>
    <cellStyle name="注释 3 4" xfId="4953"/>
    <cellStyle name="注释 3 4 2" xfId="4954"/>
    <cellStyle name="注释 3 5" xfId="4955"/>
    <cellStyle name="注释 4 2" xfId="4956"/>
    <cellStyle name="注释 4 2 2" xfId="4957"/>
    <cellStyle name="注释 4 2 2 2" xfId="4958"/>
    <cellStyle name="注释 4 2 3" xfId="4959"/>
    <cellStyle name="注释 4 3" xfId="4960"/>
    <cellStyle name="注释 4 3 2" xfId="4961"/>
    <cellStyle name="注释 4 4" xfId="4962"/>
    <cellStyle name="注释 5" xfId="4963"/>
    <cellStyle name="注释 5 2" xfId="4964"/>
    <cellStyle name="注释 5 2 2" xfId="4965"/>
    <cellStyle name="注释 5 2 2 2" xfId="4966"/>
    <cellStyle name="注释 5 2 3" xfId="4967"/>
    <cellStyle name="注释 5 3" xfId="4968"/>
    <cellStyle name="注释 5 3 2" xfId="4969"/>
    <cellStyle name="注释 5 4" xfId="4970"/>
    <cellStyle name="注释 6 2" xfId="4971"/>
    <cellStyle name="注释 6 2 2" xfId="4972"/>
    <cellStyle name="注释 6 3" xfId="4973"/>
    <cellStyle name="注释 7" xfId="4974"/>
    <cellStyle name="注释 7 2" xfId="4975"/>
    <cellStyle name="注释 8" xfId="4976"/>
    <cellStyle name="注释 9" xfId="4977"/>
    <cellStyle name="着色 1" xfId="4978"/>
    <cellStyle name="着色 1 2" xfId="4979"/>
    <cellStyle name="着色 2" xfId="4980"/>
    <cellStyle name="着色 2 2" xfId="4981"/>
    <cellStyle name="着色 3" xfId="4982"/>
    <cellStyle name="着色 3 2" xfId="4983"/>
    <cellStyle name="着色 4" xfId="4984"/>
    <cellStyle name="着色 4 2" xfId="4985"/>
    <cellStyle name="着色 5" xfId="4986"/>
    <cellStyle name="着色 5 2" xfId="4987"/>
    <cellStyle name="着色 6" xfId="4988"/>
    <cellStyle name="着色 6 2" xfId="4989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25"/>
  <sheetViews>
    <sheetView zoomScale="70" zoomScaleNormal="70" workbookViewId="0">
      <selection activeCell="C1" sqref="C1:E1"/>
    </sheetView>
  </sheetViews>
  <sheetFormatPr defaultColWidth="9" defaultRowHeight="14.25" outlineLevelCol="4"/>
  <cols>
    <col min="1" max="1" width="13.625" style="247" customWidth="1"/>
    <col min="2" max="2" width="4.125" style="248" customWidth="1"/>
    <col min="3" max="3" width="91.375" style="247" customWidth="1"/>
    <col min="4" max="16384" width="9" style="247"/>
  </cols>
  <sheetData>
    <row r="1" ht="36.6" customHeight="1" spans="2:5">
      <c r="B1" s="249" t="s">
        <v>0</v>
      </c>
      <c r="C1" s="250" t="s">
        <v>1</v>
      </c>
      <c r="D1" s="251"/>
      <c r="E1" s="251"/>
    </row>
    <row r="2" ht="15.6" customHeight="1" spans="2:3">
      <c r="B2" s="252"/>
      <c r="C2" s="252"/>
    </row>
    <row r="3" ht="34.9" customHeight="1" spans="2:3">
      <c r="B3" s="253" t="s">
        <v>2</v>
      </c>
      <c r="C3" s="253"/>
    </row>
    <row r="4" s="246" customFormat="1" ht="27" customHeight="1" spans="2:3">
      <c r="B4" s="254" t="s">
        <v>3</v>
      </c>
      <c r="C4" s="255" t="s">
        <v>4</v>
      </c>
    </row>
    <row r="5" s="246" customFormat="1" ht="27" customHeight="1" spans="2:3">
      <c r="B5" s="254" t="s">
        <v>5</v>
      </c>
      <c r="C5" s="255" t="s">
        <v>6</v>
      </c>
    </row>
    <row r="6" s="246" customFormat="1" ht="27" customHeight="1" spans="2:3">
      <c r="B6" s="254" t="s">
        <v>7</v>
      </c>
      <c r="C6" s="255" t="s">
        <v>8</v>
      </c>
    </row>
    <row r="7" s="246" customFormat="1" ht="27" customHeight="1" spans="2:3">
      <c r="B7" s="254" t="s">
        <v>9</v>
      </c>
      <c r="C7" s="255" t="s">
        <v>10</v>
      </c>
    </row>
    <row r="8" s="246" customFormat="1" ht="27" customHeight="1" spans="2:3">
      <c r="B8" s="254" t="s">
        <v>11</v>
      </c>
      <c r="C8" s="255" t="s">
        <v>12</v>
      </c>
    </row>
    <row r="9" s="246" customFormat="1" ht="27" customHeight="1" spans="2:3">
      <c r="B9" s="254" t="s">
        <v>13</v>
      </c>
      <c r="C9" s="255" t="s">
        <v>14</v>
      </c>
    </row>
    <row r="10" s="246" customFormat="1" ht="27" customHeight="1" spans="2:3">
      <c r="B10" s="254" t="s">
        <v>15</v>
      </c>
      <c r="C10" s="255" t="s">
        <v>16</v>
      </c>
    </row>
    <row r="11" s="246" customFormat="1" ht="27" customHeight="1" spans="2:3">
      <c r="B11" s="254" t="s">
        <v>17</v>
      </c>
      <c r="C11" s="255" t="s">
        <v>18</v>
      </c>
    </row>
    <row r="12" s="246" customFormat="1" ht="27" customHeight="1" spans="2:3">
      <c r="B12" s="254" t="s">
        <v>19</v>
      </c>
      <c r="C12" s="255" t="s">
        <v>20</v>
      </c>
    </row>
    <row r="13" s="246" customFormat="1" ht="27" customHeight="1" spans="2:3">
      <c r="B13" s="254" t="s">
        <v>21</v>
      </c>
      <c r="C13" s="255" t="s">
        <v>22</v>
      </c>
    </row>
    <row r="14" s="246" customFormat="1" ht="27" customHeight="1" spans="2:3">
      <c r="B14" s="254" t="s">
        <v>23</v>
      </c>
      <c r="C14" s="255" t="s">
        <v>24</v>
      </c>
    </row>
    <row r="15" s="246" customFormat="1" ht="27" customHeight="1" spans="2:3">
      <c r="B15" s="254" t="s">
        <v>25</v>
      </c>
      <c r="C15" s="255" t="s">
        <v>26</v>
      </c>
    </row>
    <row r="16" s="246" customFormat="1" ht="27" customHeight="1" spans="2:3">
      <c r="B16" s="254" t="s">
        <v>27</v>
      </c>
      <c r="C16" s="255" t="s">
        <v>28</v>
      </c>
    </row>
    <row r="17" s="246" customFormat="1" ht="27" customHeight="1" spans="2:3">
      <c r="B17" s="254" t="s">
        <v>29</v>
      </c>
      <c r="C17" s="255" t="s">
        <v>30</v>
      </c>
    </row>
    <row r="18" s="246" customFormat="1" ht="27" customHeight="1" spans="2:3">
      <c r="B18" s="254" t="s">
        <v>31</v>
      </c>
      <c r="C18" s="255" t="s">
        <v>32</v>
      </c>
    </row>
    <row r="19" s="246" customFormat="1" ht="27" customHeight="1" spans="2:3">
      <c r="B19" s="254" t="s">
        <v>33</v>
      </c>
      <c r="C19" s="255" t="s">
        <v>34</v>
      </c>
    </row>
    <row r="20" s="246" customFormat="1" ht="27" customHeight="1" spans="2:3">
      <c r="B20" s="254" t="s">
        <v>35</v>
      </c>
      <c r="C20" s="255" t="s">
        <v>36</v>
      </c>
    </row>
    <row r="21" s="246" customFormat="1" ht="27" customHeight="1" spans="2:3">
      <c r="B21" s="254" t="s">
        <v>37</v>
      </c>
      <c r="C21" s="255" t="s">
        <v>38</v>
      </c>
    </row>
    <row r="22" s="246" customFormat="1" ht="27" customHeight="1" spans="2:3">
      <c r="B22" s="254" t="s">
        <v>39</v>
      </c>
      <c r="C22" s="255" t="s">
        <v>40</v>
      </c>
    </row>
    <row r="23" s="246" customFormat="1" ht="27" customHeight="1" spans="2:3">
      <c r="B23" s="254" t="s">
        <v>41</v>
      </c>
      <c r="C23" s="255" t="s">
        <v>42</v>
      </c>
    </row>
    <row r="24" s="246" customFormat="1" ht="27" customHeight="1" spans="2:3">
      <c r="B24" s="254" t="s">
        <v>43</v>
      </c>
      <c r="C24" s="255" t="s">
        <v>44</v>
      </c>
    </row>
    <row r="25" ht="57.6" customHeight="1" spans="2:3">
      <c r="B25" s="256" t="s">
        <v>45</v>
      </c>
      <c r="C25" s="256"/>
    </row>
  </sheetData>
  <mergeCells count="4">
    <mergeCell ref="C1:E1"/>
    <mergeCell ref="B2:C2"/>
    <mergeCell ref="B3:C3"/>
    <mergeCell ref="B25:C25"/>
  </mergeCells>
  <printOptions horizontalCentered="1"/>
  <pageMargins left="0.235416666666667" right="0.235416666666667" top="0.747916666666667" bottom="0.747916666666667" header="0.313888888888889" footer="0.313888888888889"/>
  <pageSetup paperSize="9" scale="85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20" sqref="G20"/>
    </sheetView>
  </sheetViews>
  <sheetFormatPr defaultColWidth="9" defaultRowHeight="14.25" outlineLevelCol="5"/>
  <cols>
    <col min="1" max="1" width="41.625" customWidth="1"/>
    <col min="2" max="3" width="11.5" customWidth="1"/>
    <col min="4" max="4" width="15.625" customWidth="1"/>
  </cols>
  <sheetData>
    <row r="1" ht="22.15" customHeight="1" spans="1:1">
      <c r="A1" s="63" t="s">
        <v>743</v>
      </c>
    </row>
    <row r="2" ht="27" customHeight="1" spans="1:4">
      <c r="A2" s="64" t="s">
        <v>744</v>
      </c>
      <c r="B2" s="64"/>
      <c r="C2" s="64"/>
      <c r="D2" s="64"/>
    </row>
    <row r="3" spans="1:4">
      <c r="A3" s="65"/>
      <c r="B3" s="66"/>
      <c r="C3" s="66"/>
      <c r="D3" s="89" t="s">
        <v>646</v>
      </c>
    </row>
    <row r="4" ht="27" spans="1:4">
      <c r="A4" s="76" t="s">
        <v>745</v>
      </c>
      <c r="B4" s="105" t="s">
        <v>50</v>
      </c>
      <c r="C4" s="106" t="s">
        <v>51</v>
      </c>
      <c r="D4" s="106" t="s">
        <v>52</v>
      </c>
    </row>
    <row r="5" ht="17.45" customHeight="1" spans="1:4">
      <c r="A5" s="100" t="s">
        <v>746</v>
      </c>
      <c r="B5" s="101">
        <v>0</v>
      </c>
      <c r="C5" s="101">
        <v>0</v>
      </c>
      <c r="D5" s="101"/>
    </row>
    <row r="6" ht="17.45" customHeight="1" spans="1:4">
      <c r="A6" s="100" t="s">
        <v>747</v>
      </c>
      <c r="B6" s="101">
        <v>0</v>
      </c>
      <c r="C6" s="101">
        <v>0</v>
      </c>
      <c r="D6" s="101"/>
    </row>
    <row r="7" ht="17.45" customHeight="1" spans="1:4">
      <c r="A7" s="100" t="s">
        <v>748</v>
      </c>
      <c r="B7" s="101">
        <v>0</v>
      </c>
      <c r="C7" s="101">
        <v>0</v>
      </c>
      <c r="D7" s="101"/>
    </row>
    <row r="8" ht="17.45" customHeight="1" spans="1:6">
      <c r="A8" s="100" t="s">
        <v>749</v>
      </c>
      <c r="B8" s="101">
        <v>0</v>
      </c>
      <c r="C8" s="101">
        <v>0</v>
      </c>
      <c r="D8" s="101"/>
      <c r="F8" s="104"/>
    </row>
    <row r="9" ht="17.45" customHeight="1" spans="1:4">
      <c r="A9" s="100" t="s">
        <v>750</v>
      </c>
      <c r="B9" s="101">
        <v>0</v>
      </c>
      <c r="C9" s="101">
        <v>0</v>
      </c>
      <c r="D9" s="70"/>
    </row>
    <row r="10" ht="17.45" customHeight="1" spans="1:4">
      <c r="A10" s="100" t="s">
        <v>751</v>
      </c>
      <c r="B10" s="101">
        <v>0</v>
      </c>
      <c r="C10" s="101">
        <v>0</v>
      </c>
      <c r="D10" s="70"/>
    </row>
    <row r="11" ht="17.45" customHeight="1" spans="1:4">
      <c r="A11" s="100" t="s">
        <v>752</v>
      </c>
      <c r="B11" s="101">
        <v>0</v>
      </c>
      <c r="C11" s="101">
        <v>0</v>
      </c>
      <c r="D11" s="70"/>
    </row>
    <row r="12" ht="17.45" customHeight="1" spans="1:4">
      <c r="A12" s="100" t="s">
        <v>753</v>
      </c>
      <c r="B12" s="101">
        <v>0</v>
      </c>
      <c r="C12" s="101">
        <v>0</v>
      </c>
      <c r="D12" s="70"/>
    </row>
    <row r="13" ht="17.45" customHeight="1" spans="1:4">
      <c r="A13" s="100" t="s">
        <v>754</v>
      </c>
      <c r="B13" s="101">
        <v>0</v>
      </c>
      <c r="C13" s="101">
        <v>0</v>
      </c>
      <c r="D13" s="70"/>
    </row>
    <row r="14" ht="17.45" customHeight="1" spans="1:4">
      <c r="A14" s="100" t="s">
        <v>755</v>
      </c>
      <c r="B14" s="101">
        <v>0</v>
      </c>
      <c r="C14" s="101">
        <v>0</v>
      </c>
      <c r="D14" s="70"/>
    </row>
    <row r="15" ht="17.45" customHeight="1" spans="1:4">
      <c r="A15" s="100" t="s">
        <v>756</v>
      </c>
      <c r="B15" s="101">
        <v>0</v>
      </c>
      <c r="C15" s="101">
        <v>0</v>
      </c>
      <c r="D15" s="70"/>
    </row>
    <row r="16" ht="17.45" customHeight="1" spans="1:4">
      <c r="A16" s="100" t="s">
        <v>757</v>
      </c>
      <c r="B16" s="101">
        <v>0</v>
      </c>
      <c r="C16" s="101">
        <v>0</v>
      </c>
      <c r="D16" s="70"/>
    </row>
    <row r="17" ht="17.45" customHeight="1" spans="1:4">
      <c r="A17" s="100" t="s">
        <v>758</v>
      </c>
      <c r="B17" s="101">
        <v>0</v>
      </c>
      <c r="C17" s="101">
        <v>0</v>
      </c>
      <c r="D17" s="70"/>
    </row>
    <row r="18" ht="17.45" customHeight="1" spans="1:4">
      <c r="A18" s="100" t="s">
        <v>759</v>
      </c>
      <c r="B18" s="101">
        <v>0</v>
      </c>
      <c r="C18" s="101">
        <v>0</v>
      </c>
      <c r="D18" s="70"/>
    </row>
    <row r="19" ht="17.45" customHeight="1" spans="1:4">
      <c r="A19" s="76" t="s">
        <v>760</v>
      </c>
      <c r="B19" s="101">
        <v>0</v>
      </c>
      <c r="C19" s="70">
        <v>0</v>
      </c>
      <c r="D19" s="70"/>
    </row>
    <row r="20" ht="17.45" customHeight="1" spans="1:4">
      <c r="A20" s="71" t="s">
        <v>761</v>
      </c>
      <c r="B20" s="101">
        <v>0</v>
      </c>
      <c r="C20" s="70">
        <v>0</v>
      </c>
      <c r="D20" s="70"/>
    </row>
    <row r="21" ht="17.45" customHeight="1" spans="1:4">
      <c r="A21" s="71" t="s">
        <v>762</v>
      </c>
      <c r="B21" s="70"/>
      <c r="C21" s="70"/>
      <c r="D21" s="70"/>
    </row>
    <row r="22" ht="17.45" customHeight="1" spans="1:4">
      <c r="A22" s="77" t="s">
        <v>763</v>
      </c>
      <c r="B22" s="70"/>
      <c r="C22" s="70">
        <v>27398</v>
      </c>
      <c r="D22" s="70"/>
    </row>
    <row r="23" ht="17.45" customHeight="1" spans="1:4">
      <c r="A23" s="77" t="s">
        <v>764</v>
      </c>
      <c r="B23" s="70"/>
      <c r="C23" s="70"/>
      <c r="D23" s="70"/>
    </row>
    <row r="24" ht="17.45" customHeight="1" spans="1:4">
      <c r="A24" s="77" t="s">
        <v>765</v>
      </c>
      <c r="B24" s="70"/>
      <c r="C24" s="70">
        <v>2074</v>
      </c>
      <c r="D24" s="70"/>
    </row>
    <row r="25" ht="17.45" customHeight="1" spans="1:4">
      <c r="A25" s="70" t="s">
        <v>766</v>
      </c>
      <c r="B25" s="70"/>
      <c r="C25" s="70">
        <v>46</v>
      </c>
      <c r="D25" s="70"/>
    </row>
    <row r="26" ht="17.45" customHeight="1" spans="1:4">
      <c r="A26" s="70" t="s">
        <v>767</v>
      </c>
      <c r="B26" s="70"/>
      <c r="C26" s="70"/>
      <c r="D26" s="70"/>
    </row>
    <row r="27" ht="17.45" customHeight="1" spans="1:4">
      <c r="A27" s="76" t="s">
        <v>79</v>
      </c>
      <c r="B27" s="70"/>
      <c r="C27" s="70">
        <v>29518</v>
      </c>
      <c r="D27" s="7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G19" sqref="G19"/>
    </sheetView>
  </sheetViews>
  <sheetFormatPr defaultColWidth="9" defaultRowHeight="14.25" outlineLevelCol="5"/>
  <cols>
    <col min="1" max="1" width="34.5" customWidth="1"/>
    <col min="2" max="3" width="14" customWidth="1"/>
    <col min="4" max="4" width="14.25" customWidth="1"/>
  </cols>
  <sheetData>
    <row r="1" spans="1:1">
      <c r="A1" s="63" t="s">
        <v>768</v>
      </c>
    </row>
    <row r="2" ht="20.25" spans="1:4">
      <c r="A2" s="64" t="s">
        <v>769</v>
      </c>
      <c r="B2" s="64"/>
      <c r="C2" s="64"/>
      <c r="D2" s="64"/>
    </row>
    <row r="3" spans="1:4">
      <c r="A3" s="65"/>
      <c r="B3" s="66"/>
      <c r="C3" s="66"/>
      <c r="D3" s="67" t="s">
        <v>646</v>
      </c>
    </row>
    <row r="4" ht="30.6" customHeight="1" spans="1:4">
      <c r="A4" s="81" t="s">
        <v>745</v>
      </c>
      <c r="B4" s="81" t="s">
        <v>50</v>
      </c>
      <c r="C4" s="81" t="s">
        <v>51</v>
      </c>
      <c r="D4" s="81" t="s">
        <v>52</v>
      </c>
    </row>
    <row r="5" ht="19.9" customHeight="1" spans="1:4">
      <c r="A5" s="70" t="s">
        <v>770</v>
      </c>
      <c r="B5" s="70">
        <v>0</v>
      </c>
      <c r="C5" s="70">
        <v>26</v>
      </c>
      <c r="D5" s="70"/>
    </row>
    <row r="6" ht="19.9" customHeight="1" spans="1:4">
      <c r="A6" s="70" t="s">
        <v>771</v>
      </c>
      <c r="B6" s="70">
        <v>0</v>
      </c>
      <c r="C6" s="70">
        <v>0</v>
      </c>
      <c r="D6" s="70"/>
    </row>
    <row r="7" ht="19.9" customHeight="1" spans="1:4">
      <c r="A7" s="70" t="s">
        <v>772</v>
      </c>
      <c r="B7" s="70">
        <v>0</v>
      </c>
      <c r="C7" s="70">
        <v>0</v>
      </c>
      <c r="D7" s="70"/>
    </row>
    <row r="8" ht="19.9" customHeight="1" spans="1:4">
      <c r="A8" s="70" t="s">
        <v>773</v>
      </c>
      <c r="B8" s="70">
        <v>0</v>
      </c>
      <c r="C8" s="70">
        <v>19936</v>
      </c>
      <c r="D8" s="70"/>
    </row>
    <row r="9" ht="19.9" customHeight="1" spans="1:6">
      <c r="A9" s="70" t="s">
        <v>774</v>
      </c>
      <c r="B9" s="70">
        <v>0</v>
      </c>
      <c r="C9" s="70">
        <v>87</v>
      </c>
      <c r="D9" s="70"/>
      <c r="F9" s="104"/>
    </row>
    <row r="10" ht="19.9" customHeight="1" spans="1:4">
      <c r="A10" s="70" t="s">
        <v>775</v>
      </c>
      <c r="B10" s="70">
        <v>0</v>
      </c>
      <c r="C10" s="70">
        <v>0</v>
      </c>
      <c r="D10" s="70"/>
    </row>
    <row r="11" ht="19.9" customHeight="1" spans="1:4">
      <c r="A11" s="70" t="s">
        <v>776</v>
      </c>
      <c r="B11" s="70">
        <v>0</v>
      </c>
      <c r="C11" s="70">
        <v>0</v>
      </c>
      <c r="D11" s="70"/>
    </row>
    <row r="12" ht="19.9" customHeight="1" spans="1:4">
      <c r="A12" s="70" t="s">
        <v>777</v>
      </c>
      <c r="B12" s="70">
        <v>0</v>
      </c>
      <c r="C12" s="70">
        <v>25</v>
      </c>
      <c r="D12" s="70"/>
    </row>
    <row r="13" ht="19.9" customHeight="1" spans="1:4">
      <c r="A13" s="70" t="s">
        <v>778</v>
      </c>
      <c r="B13" s="70">
        <v>0</v>
      </c>
      <c r="C13" s="70">
        <v>1513</v>
      </c>
      <c r="D13" s="70"/>
    </row>
    <row r="14" ht="19.9" customHeight="1" spans="1:4">
      <c r="A14" s="70" t="s">
        <v>779</v>
      </c>
      <c r="B14" s="70">
        <v>0</v>
      </c>
      <c r="C14" s="70">
        <v>21</v>
      </c>
      <c r="D14" s="70"/>
    </row>
    <row r="15" ht="19.9" customHeight="1" spans="1:4">
      <c r="A15" s="70" t="s">
        <v>780</v>
      </c>
      <c r="B15" s="70">
        <v>0</v>
      </c>
      <c r="C15" s="70">
        <v>0</v>
      </c>
      <c r="D15" s="70"/>
    </row>
    <row r="16" ht="19.9" customHeight="1" spans="1:4">
      <c r="A16" s="76" t="s">
        <v>781</v>
      </c>
      <c r="B16" s="70">
        <v>0</v>
      </c>
      <c r="C16" s="70">
        <v>21608</v>
      </c>
      <c r="D16" s="70"/>
    </row>
    <row r="17" ht="19.9" customHeight="1" spans="1:4">
      <c r="A17" s="71" t="s">
        <v>782</v>
      </c>
      <c r="B17" s="70"/>
      <c r="C17" s="70"/>
      <c r="D17" s="70"/>
    </row>
    <row r="18" ht="19.9" customHeight="1" spans="1:4">
      <c r="A18" s="71" t="s">
        <v>122</v>
      </c>
      <c r="B18" s="70"/>
      <c r="C18" s="70"/>
      <c r="D18" s="70"/>
    </row>
    <row r="19" ht="19.9" customHeight="1" spans="1:4">
      <c r="A19" s="80" t="s">
        <v>783</v>
      </c>
      <c r="B19" s="70"/>
      <c r="C19" s="70"/>
      <c r="D19" s="70"/>
    </row>
    <row r="20" ht="19.9" customHeight="1" spans="1:4">
      <c r="A20" s="80" t="s">
        <v>784</v>
      </c>
      <c r="B20" s="70"/>
      <c r="C20" s="70"/>
      <c r="D20" s="70"/>
    </row>
    <row r="21" ht="19.9" customHeight="1" spans="1:4">
      <c r="A21" s="80" t="s">
        <v>785</v>
      </c>
      <c r="B21" s="70"/>
      <c r="C21" s="70">
        <v>37</v>
      </c>
      <c r="D21" s="70"/>
    </row>
    <row r="22" ht="19.9" customHeight="1" spans="1:4">
      <c r="A22" s="80" t="s">
        <v>786</v>
      </c>
      <c r="B22" s="70"/>
      <c r="C22" s="70"/>
      <c r="D22" s="70"/>
    </row>
    <row r="23" ht="19.9" customHeight="1" spans="1:4">
      <c r="A23" s="80" t="s">
        <v>787</v>
      </c>
      <c r="B23" s="70"/>
      <c r="C23" s="70">
        <v>7873</v>
      </c>
      <c r="D23" s="70"/>
    </row>
    <row r="24" ht="19.9" customHeight="1" spans="1:4">
      <c r="A24" s="76" t="s">
        <v>120</v>
      </c>
      <c r="B24" s="70"/>
      <c r="C24" s="70">
        <v>29518</v>
      </c>
      <c r="D24" s="7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workbookViewId="0">
      <selection activeCell="G26" sqref="G26"/>
    </sheetView>
  </sheetViews>
  <sheetFormatPr defaultColWidth="9" defaultRowHeight="14.25" outlineLevelCol="3"/>
  <cols>
    <col min="1" max="1" width="41.625" customWidth="1"/>
    <col min="2" max="2" width="14.125" customWidth="1"/>
    <col min="3" max="3" width="15.375" style="98" customWidth="1"/>
    <col min="4" max="4" width="14.875" customWidth="1"/>
  </cols>
  <sheetData>
    <row r="1" spans="1:1">
      <c r="A1" s="63" t="s">
        <v>788</v>
      </c>
    </row>
    <row r="2" ht="20.25" spans="1:4">
      <c r="A2" s="64" t="s">
        <v>789</v>
      </c>
      <c r="B2" s="64"/>
      <c r="C2" s="64"/>
      <c r="D2" s="64"/>
    </row>
    <row r="3" spans="1:4">
      <c r="A3" s="65"/>
      <c r="B3" s="66"/>
      <c r="C3" s="99"/>
      <c r="D3" s="93" t="s">
        <v>646</v>
      </c>
    </row>
    <row r="4" ht="34.5" customHeight="1" spans="1:4">
      <c r="A4" s="87" t="s">
        <v>745</v>
      </c>
      <c r="B4" s="87" t="s">
        <v>50</v>
      </c>
      <c r="C4" s="87" t="s">
        <v>51</v>
      </c>
      <c r="D4" s="81" t="s">
        <v>52</v>
      </c>
    </row>
    <row r="5" ht="16.15" customHeight="1" spans="1:4">
      <c r="A5" s="100" t="s">
        <v>746</v>
      </c>
      <c r="B5" s="70">
        <v>0</v>
      </c>
      <c r="C5" s="101">
        <v>0</v>
      </c>
      <c r="D5" s="101"/>
    </row>
    <row r="6" ht="16.15" customHeight="1" spans="1:4">
      <c r="A6" s="100" t="s">
        <v>747</v>
      </c>
      <c r="B6" s="70">
        <v>0</v>
      </c>
      <c r="C6" s="101">
        <v>0</v>
      </c>
      <c r="D6" s="70"/>
    </row>
    <row r="7" ht="16.15" customHeight="1" spans="1:4">
      <c r="A7" s="100" t="s">
        <v>748</v>
      </c>
      <c r="B7" s="70">
        <v>0</v>
      </c>
      <c r="C7" s="101">
        <v>0</v>
      </c>
      <c r="D7" s="70"/>
    </row>
    <row r="8" ht="16.15" customHeight="1" spans="1:4">
      <c r="A8" s="100" t="s">
        <v>749</v>
      </c>
      <c r="B8" s="70">
        <v>0</v>
      </c>
      <c r="C8" s="101">
        <v>0</v>
      </c>
      <c r="D8" s="70"/>
    </row>
    <row r="9" ht="16.15" customHeight="1" spans="1:4">
      <c r="A9" s="100" t="s">
        <v>750</v>
      </c>
      <c r="B9" s="70">
        <v>0</v>
      </c>
      <c r="C9" s="101">
        <v>0</v>
      </c>
      <c r="D9" s="70"/>
    </row>
    <row r="10" ht="16.15" customHeight="1" spans="1:4">
      <c r="A10" s="100" t="s">
        <v>751</v>
      </c>
      <c r="B10" s="70">
        <v>0</v>
      </c>
      <c r="C10" s="101">
        <v>0</v>
      </c>
      <c r="D10" s="70"/>
    </row>
    <row r="11" ht="16.15" customHeight="1" spans="1:4">
      <c r="A11" s="100" t="s">
        <v>752</v>
      </c>
      <c r="B11" s="70">
        <v>0</v>
      </c>
      <c r="C11" s="101">
        <v>0</v>
      </c>
      <c r="D11" s="70"/>
    </row>
    <row r="12" ht="16.15" customHeight="1" spans="1:4">
      <c r="A12" s="100" t="s">
        <v>753</v>
      </c>
      <c r="B12" s="70">
        <v>0</v>
      </c>
      <c r="C12" s="101">
        <v>0</v>
      </c>
      <c r="D12" s="70"/>
    </row>
    <row r="13" ht="16.15" customHeight="1" spans="1:4">
      <c r="A13" s="100" t="s">
        <v>754</v>
      </c>
      <c r="B13" s="70">
        <v>0</v>
      </c>
      <c r="C13" s="101">
        <v>0</v>
      </c>
      <c r="D13" s="70"/>
    </row>
    <row r="14" ht="16.15" customHeight="1" spans="1:4">
      <c r="A14" s="100" t="s">
        <v>755</v>
      </c>
      <c r="B14" s="70">
        <v>0</v>
      </c>
      <c r="C14" s="101">
        <v>0</v>
      </c>
      <c r="D14" s="70"/>
    </row>
    <row r="15" ht="16.15" customHeight="1" spans="1:4">
      <c r="A15" s="100" t="s">
        <v>756</v>
      </c>
      <c r="B15" s="70">
        <v>0</v>
      </c>
      <c r="C15" s="101">
        <v>0</v>
      </c>
      <c r="D15" s="70"/>
    </row>
    <row r="16" ht="16.15" customHeight="1" spans="1:4">
      <c r="A16" s="100" t="s">
        <v>757</v>
      </c>
      <c r="B16" s="70">
        <v>0</v>
      </c>
      <c r="C16" s="101">
        <v>0</v>
      </c>
      <c r="D16" s="70"/>
    </row>
    <row r="17" ht="16.15" customHeight="1" spans="1:4">
      <c r="A17" s="100" t="s">
        <v>758</v>
      </c>
      <c r="B17" s="70">
        <v>0</v>
      </c>
      <c r="C17" s="101">
        <v>0</v>
      </c>
      <c r="D17" s="70"/>
    </row>
    <row r="18" ht="16.15" customHeight="1" spans="1:4">
      <c r="A18" s="100" t="s">
        <v>759</v>
      </c>
      <c r="B18" s="70">
        <v>0</v>
      </c>
      <c r="C18" s="101">
        <v>0</v>
      </c>
      <c r="D18" s="70"/>
    </row>
    <row r="19" ht="16.15" customHeight="1" spans="1:4">
      <c r="A19" s="102"/>
      <c r="B19" s="70"/>
      <c r="C19" s="101"/>
      <c r="D19" s="70"/>
    </row>
    <row r="20" ht="16.15" customHeight="1" spans="1:4">
      <c r="A20" s="76" t="s">
        <v>760</v>
      </c>
      <c r="B20" s="70">
        <v>0</v>
      </c>
      <c r="C20" s="101"/>
      <c r="D20" s="70"/>
    </row>
    <row r="21" ht="16.15" customHeight="1" spans="1:4">
      <c r="A21" s="71" t="s">
        <v>761</v>
      </c>
      <c r="B21" s="70"/>
      <c r="C21" s="101"/>
      <c r="D21" s="70"/>
    </row>
    <row r="22" ht="16.15" customHeight="1" spans="1:4">
      <c r="A22" s="71" t="s">
        <v>762</v>
      </c>
      <c r="B22" s="70"/>
      <c r="C22" s="101">
        <v>29220</v>
      </c>
      <c r="D22" s="70"/>
    </row>
    <row r="23" ht="16.15" customHeight="1" spans="1:4">
      <c r="A23" s="77" t="s">
        <v>763</v>
      </c>
      <c r="B23" s="70"/>
      <c r="C23" s="101">
        <v>27398</v>
      </c>
      <c r="D23" s="70"/>
    </row>
    <row r="24" ht="16.15" customHeight="1" spans="1:4">
      <c r="A24" s="77" t="s">
        <v>764</v>
      </c>
      <c r="B24" s="70"/>
      <c r="C24" s="101"/>
      <c r="D24" s="70"/>
    </row>
    <row r="25" ht="16.15" customHeight="1" spans="1:4">
      <c r="A25" s="77" t="s">
        <v>765</v>
      </c>
      <c r="B25" s="70"/>
      <c r="C25" s="101">
        <v>1776</v>
      </c>
      <c r="D25" s="70"/>
    </row>
    <row r="26" ht="16.15" customHeight="1" spans="1:4">
      <c r="A26" s="70" t="s">
        <v>766</v>
      </c>
      <c r="B26" s="70"/>
      <c r="C26" s="101">
        <v>46</v>
      </c>
      <c r="D26" s="70"/>
    </row>
    <row r="27" ht="16.15" customHeight="1" spans="1:4">
      <c r="A27" s="70" t="s">
        <v>767</v>
      </c>
      <c r="B27" s="70"/>
      <c r="C27" s="101"/>
      <c r="D27" s="70"/>
    </row>
    <row r="28" ht="16.15" customHeight="1" spans="1:4">
      <c r="A28" s="76" t="s">
        <v>79</v>
      </c>
      <c r="B28" s="82"/>
      <c r="C28" s="103">
        <v>29220</v>
      </c>
      <c r="D28" s="82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workbookViewId="0">
      <selection activeCell="H20" sqref="H20"/>
    </sheetView>
  </sheetViews>
  <sheetFormatPr defaultColWidth="9" defaultRowHeight="14.25" outlineLevelCol="3"/>
  <cols>
    <col min="1" max="1" width="44.25" customWidth="1"/>
    <col min="2" max="3" width="17.625" customWidth="1"/>
    <col min="4" max="4" width="14.625" customWidth="1"/>
  </cols>
  <sheetData>
    <row r="1" ht="19.15" customHeight="1" spans="1:1">
      <c r="A1" s="63" t="s">
        <v>790</v>
      </c>
    </row>
    <row r="2" ht="23.45" customHeight="1" spans="1:4">
      <c r="A2" s="64" t="s">
        <v>791</v>
      </c>
      <c r="B2" s="64"/>
      <c r="C2" s="64"/>
      <c r="D2" s="64"/>
    </row>
    <row r="3" ht="17.45" customHeight="1" spans="1:4">
      <c r="A3" s="65"/>
      <c r="B3" s="66"/>
      <c r="C3" s="66"/>
      <c r="D3" s="93" t="s">
        <v>646</v>
      </c>
    </row>
    <row r="4" ht="28.5" spans="1:4">
      <c r="A4" s="76" t="s">
        <v>745</v>
      </c>
      <c r="B4" s="87" t="s">
        <v>50</v>
      </c>
      <c r="C4" s="87" t="s">
        <v>51</v>
      </c>
      <c r="D4" s="81" t="s">
        <v>52</v>
      </c>
    </row>
    <row r="5" ht="22.7" customHeight="1" spans="1:4">
      <c r="A5" s="94" t="s">
        <v>303</v>
      </c>
      <c r="B5" s="70">
        <v>0</v>
      </c>
      <c r="C5" s="70">
        <v>0</v>
      </c>
      <c r="D5" s="70"/>
    </row>
    <row r="6" ht="22.7" customHeight="1" spans="1:4">
      <c r="A6" s="95" t="s">
        <v>792</v>
      </c>
      <c r="B6" s="70">
        <v>0</v>
      </c>
      <c r="C6" s="70">
        <v>0</v>
      </c>
      <c r="D6" s="70"/>
    </row>
    <row r="7" ht="22.7" customHeight="1" spans="1:4">
      <c r="A7" s="94" t="s">
        <v>318</v>
      </c>
      <c r="B7" s="70">
        <v>0</v>
      </c>
      <c r="C7" s="70">
        <v>0</v>
      </c>
      <c r="D7" s="70"/>
    </row>
    <row r="8" ht="22.7" customHeight="1" spans="1:4">
      <c r="A8" s="95" t="s">
        <v>793</v>
      </c>
      <c r="B8" s="70">
        <v>0</v>
      </c>
      <c r="C8" s="70">
        <v>0</v>
      </c>
      <c r="D8" s="70"/>
    </row>
    <row r="9" ht="22.7" customHeight="1" spans="1:4">
      <c r="A9" s="94" t="s">
        <v>337</v>
      </c>
      <c r="B9" s="70">
        <v>0</v>
      </c>
      <c r="C9" s="70">
        <v>26</v>
      </c>
      <c r="D9" s="70"/>
    </row>
    <row r="10" ht="22.7" customHeight="1" spans="1:4">
      <c r="A10" s="95" t="s">
        <v>794</v>
      </c>
      <c r="B10" s="70">
        <v>0</v>
      </c>
      <c r="C10" s="70">
        <v>26</v>
      </c>
      <c r="D10" s="70"/>
    </row>
    <row r="11" ht="22.7" customHeight="1" spans="1:4">
      <c r="A11" s="95" t="s">
        <v>795</v>
      </c>
      <c r="B11" s="70">
        <v>0</v>
      </c>
      <c r="C11" s="70">
        <v>0</v>
      </c>
      <c r="D11" s="70"/>
    </row>
    <row r="12" ht="22.7" customHeight="1" spans="1:4">
      <c r="A12" s="94" t="s">
        <v>434</v>
      </c>
      <c r="B12" s="70">
        <v>0</v>
      </c>
      <c r="C12" s="70">
        <v>0</v>
      </c>
      <c r="D12" s="70"/>
    </row>
    <row r="13" ht="22.7" customHeight="1" spans="1:4">
      <c r="A13" s="95" t="s">
        <v>796</v>
      </c>
      <c r="B13" s="70">
        <v>0</v>
      </c>
      <c r="C13" s="70">
        <v>0</v>
      </c>
      <c r="D13" s="70"/>
    </row>
    <row r="14" ht="22.7" customHeight="1" spans="1:4">
      <c r="A14" s="95" t="s">
        <v>797</v>
      </c>
      <c r="B14" s="70">
        <v>0</v>
      </c>
      <c r="C14" s="70">
        <v>0</v>
      </c>
      <c r="D14" s="70"/>
    </row>
    <row r="15" ht="22.7" customHeight="1" spans="1:4">
      <c r="A15" s="94" t="s">
        <v>450</v>
      </c>
      <c r="B15" s="70">
        <v>0</v>
      </c>
      <c r="C15" s="70">
        <v>19105</v>
      </c>
      <c r="D15" s="70"/>
    </row>
    <row r="16" ht="22.7" customHeight="1" spans="1:4">
      <c r="A16" s="95" t="s">
        <v>798</v>
      </c>
      <c r="B16" s="70">
        <v>0</v>
      </c>
      <c r="C16" s="70">
        <v>7155</v>
      </c>
      <c r="D16" s="70"/>
    </row>
    <row r="17" ht="22.7" customHeight="1" spans="1:4">
      <c r="A17" s="95" t="s">
        <v>799</v>
      </c>
      <c r="B17" s="70">
        <v>0</v>
      </c>
      <c r="C17" s="70">
        <v>5000</v>
      </c>
      <c r="D17" s="70"/>
    </row>
    <row r="18" ht="22.7" customHeight="1" spans="1:4">
      <c r="A18" s="95" t="s">
        <v>800</v>
      </c>
      <c r="B18" s="70">
        <v>0</v>
      </c>
      <c r="C18" s="70">
        <v>0</v>
      </c>
      <c r="D18" s="70"/>
    </row>
    <row r="19" ht="22.7" customHeight="1" spans="1:4">
      <c r="A19" s="95" t="s">
        <v>801</v>
      </c>
      <c r="B19" s="70">
        <v>0</v>
      </c>
      <c r="C19" s="70">
        <v>0</v>
      </c>
      <c r="D19" s="70"/>
    </row>
    <row r="20" ht="22.7" customHeight="1" spans="1:4">
      <c r="A20" s="95" t="s">
        <v>802</v>
      </c>
      <c r="B20" s="70">
        <v>0</v>
      </c>
      <c r="C20" s="70">
        <v>150</v>
      </c>
      <c r="D20" s="70"/>
    </row>
    <row r="21" ht="22.7" customHeight="1" spans="1:4">
      <c r="A21" s="95" t="s">
        <v>803</v>
      </c>
      <c r="B21" s="70">
        <v>0</v>
      </c>
      <c r="C21" s="70">
        <v>0</v>
      </c>
      <c r="D21" s="70"/>
    </row>
    <row r="22" ht="22.7" customHeight="1" spans="1:4">
      <c r="A22" s="95" t="s">
        <v>804</v>
      </c>
      <c r="B22" s="70">
        <v>0</v>
      </c>
      <c r="C22" s="70">
        <v>6800</v>
      </c>
      <c r="D22" s="70"/>
    </row>
    <row r="23" ht="22.7" customHeight="1" spans="1:4">
      <c r="A23" s="94" t="s">
        <v>461</v>
      </c>
      <c r="B23" s="70">
        <v>0</v>
      </c>
      <c r="C23" s="70">
        <v>23</v>
      </c>
      <c r="D23" s="70"/>
    </row>
    <row r="24" ht="22.7" customHeight="1" spans="1:4">
      <c r="A24" s="95" t="s">
        <v>805</v>
      </c>
      <c r="B24" s="70">
        <v>0</v>
      </c>
      <c r="C24" s="70">
        <v>22</v>
      </c>
      <c r="D24" s="70"/>
    </row>
    <row r="25" ht="22.7" customHeight="1" spans="1:4">
      <c r="A25" s="95" t="s">
        <v>806</v>
      </c>
      <c r="B25" s="70">
        <v>0</v>
      </c>
      <c r="C25" s="70">
        <v>1</v>
      </c>
      <c r="D25" s="70"/>
    </row>
    <row r="26" ht="22.7" customHeight="1" spans="1:4">
      <c r="A26" s="95" t="s">
        <v>807</v>
      </c>
      <c r="B26" s="70">
        <v>0</v>
      </c>
      <c r="C26" s="70">
        <v>0</v>
      </c>
      <c r="D26" s="70"/>
    </row>
    <row r="27" ht="22.7" customHeight="1" spans="1:4">
      <c r="A27" s="95" t="s">
        <v>808</v>
      </c>
      <c r="B27" s="70">
        <v>0</v>
      </c>
      <c r="C27" s="70">
        <v>0</v>
      </c>
      <c r="D27" s="70"/>
    </row>
    <row r="28" ht="22.7" customHeight="1" spans="1:4">
      <c r="A28" s="95" t="s">
        <v>809</v>
      </c>
      <c r="B28" s="70">
        <v>0</v>
      </c>
      <c r="C28" s="70">
        <v>0</v>
      </c>
      <c r="D28" s="70"/>
    </row>
    <row r="29" ht="22.7" customHeight="1" spans="1:4">
      <c r="A29" s="94" t="s">
        <v>496</v>
      </c>
      <c r="B29" s="70">
        <v>0</v>
      </c>
      <c r="C29" s="70">
        <v>0</v>
      </c>
      <c r="D29" s="70"/>
    </row>
    <row r="30" ht="22.7" customHeight="1" spans="1:4">
      <c r="A30" s="95" t="s">
        <v>810</v>
      </c>
      <c r="B30" s="70">
        <v>0</v>
      </c>
      <c r="C30" s="70">
        <v>0</v>
      </c>
      <c r="D30" s="70"/>
    </row>
    <row r="31" ht="22.7" customHeight="1" spans="1:4">
      <c r="A31" s="95" t="s">
        <v>811</v>
      </c>
      <c r="B31" s="70">
        <v>0</v>
      </c>
      <c r="C31" s="70">
        <v>0</v>
      </c>
      <c r="D31" s="70"/>
    </row>
    <row r="32" ht="22.7" customHeight="1" spans="1:4">
      <c r="A32" s="95" t="s">
        <v>812</v>
      </c>
      <c r="B32" s="70">
        <v>0</v>
      </c>
      <c r="C32" s="70">
        <v>0</v>
      </c>
      <c r="D32" s="70"/>
    </row>
    <row r="33" ht="22.7" customHeight="1" spans="1:4">
      <c r="A33" s="95" t="s">
        <v>813</v>
      </c>
      <c r="B33" s="70">
        <v>0</v>
      </c>
      <c r="C33" s="70">
        <v>0</v>
      </c>
      <c r="D33" s="70"/>
    </row>
    <row r="34" ht="22.7" customHeight="1" spans="1:4">
      <c r="A34" s="95" t="s">
        <v>814</v>
      </c>
      <c r="B34" s="70">
        <v>0</v>
      </c>
      <c r="C34" s="70">
        <v>0</v>
      </c>
      <c r="D34" s="70"/>
    </row>
    <row r="35" ht="22.7" customHeight="1" spans="1:4">
      <c r="A35" s="95" t="s">
        <v>815</v>
      </c>
      <c r="B35" s="70">
        <v>0</v>
      </c>
      <c r="C35" s="70">
        <v>0</v>
      </c>
      <c r="D35" s="70"/>
    </row>
    <row r="36" ht="22.7" customHeight="1" spans="1:4">
      <c r="A36" s="94" t="s">
        <v>505</v>
      </c>
      <c r="B36" s="70">
        <v>0</v>
      </c>
      <c r="C36" s="70">
        <v>0</v>
      </c>
      <c r="D36" s="70"/>
    </row>
    <row r="37" ht="22.7" customHeight="1" spans="1:4">
      <c r="A37" s="95" t="s">
        <v>816</v>
      </c>
      <c r="B37" s="70">
        <v>0</v>
      </c>
      <c r="C37" s="70">
        <v>0</v>
      </c>
      <c r="D37" s="70"/>
    </row>
    <row r="38" ht="22.7" customHeight="1" spans="1:4">
      <c r="A38" s="95" t="s">
        <v>817</v>
      </c>
      <c r="B38" s="70">
        <v>0</v>
      </c>
      <c r="C38" s="70">
        <v>0</v>
      </c>
      <c r="D38" s="70"/>
    </row>
    <row r="39" ht="22.7" customHeight="1" spans="1:4">
      <c r="A39" s="95" t="s">
        <v>818</v>
      </c>
      <c r="B39" s="70">
        <v>0</v>
      </c>
      <c r="C39" s="70">
        <v>0</v>
      </c>
      <c r="D39" s="70"/>
    </row>
    <row r="40" ht="22.7" customHeight="1" spans="1:4">
      <c r="A40" s="94" t="s">
        <v>519</v>
      </c>
      <c r="B40" s="70">
        <v>0</v>
      </c>
      <c r="C40" s="70">
        <v>0</v>
      </c>
      <c r="D40" s="70"/>
    </row>
    <row r="41" ht="22.7" customHeight="1" spans="1:4">
      <c r="A41" s="95" t="s">
        <v>819</v>
      </c>
      <c r="B41" s="70">
        <v>0</v>
      </c>
      <c r="C41" s="70">
        <v>0</v>
      </c>
      <c r="D41" s="70"/>
    </row>
    <row r="42" ht="22.7" customHeight="1" spans="1:4">
      <c r="A42" s="94" t="s">
        <v>820</v>
      </c>
      <c r="B42" s="70">
        <v>0</v>
      </c>
      <c r="C42" s="70">
        <v>0</v>
      </c>
      <c r="D42" s="70"/>
    </row>
    <row r="43" ht="22.7" customHeight="1" spans="1:4">
      <c r="A43" s="95" t="s">
        <v>821</v>
      </c>
      <c r="B43" s="70">
        <v>0</v>
      </c>
      <c r="C43" s="70">
        <v>0</v>
      </c>
      <c r="D43" s="70"/>
    </row>
    <row r="44" ht="22.7" customHeight="1" spans="1:4">
      <c r="A44" s="95" t="s">
        <v>822</v>
      </c>
      <c r="B44" s="70">
        <v>0</v>
      </c>
      <c r="C44" s="70">
        <v>0</v>
      </c>
      <c r="D44" s="70"/>
    </row>
    <row r="45" ht="22.7" customHeight="1" spans="1:4">
      <c r="A45" s="95" t="s">
        <v>823</v>
      </c>
      <c r="B45" s="70">
        <v>0</v>
      </c>
      <c r="C45" s="70">
        <v>0</v>
      </c>
      <c r="D45" s="70"/>
    </row>
    <row r="46" ht="22.7" customHeight="1" spans="1:4">
      <c r="A46" s="94" t="s">
        <v>552</v>
      </c>
      <c r="B46" s="70">
        <v>0</v>
      </c>
      <c r="C46" s="70">
        <v>1405</v>
      </c>
      <c r="D46" s="70"/>
    </row>
    <row r="47" ht="22.7" customHeight="1" spans="1:4">
      <c r="A47" s="95" t="s">
        <v>824</v>
      </c>
      <c r="B47" s="70">
        <v>0</v>
      </c>
      <c r="C47" s="70">
        <v>0</v>
      </c>
      <c r="D47" s="70"/>
    </row>
    <row r="48" ht="22.7" customHeight="1" spans="1:4">
      <c r="A48" s="96" t="s">
        <v>825</v>
      </c>
      <c r="B48" s="70">
        <v>0</v>
      </c>
      <c r="C48" s="70">
        <v>746</v>
      </c>
      <c r="D48" s="70"/>
    </row>
    <row r="49" ht="22.7" customHeight="1" spans="1:4">
      <c r="A49" s="96" t="s">
        <v>826</v>
      </c>
      <c r="B49" s="70">
        <v>0</v>
      </c>
      <c r="C49" s="70">
        <v>0</v>
      </c>
      <c r="D49" s="70"/>
    </row>
    <row r="50" ht="22.7" customHeight="1" spans="1:4">
      <c r="A50" s="95" t="s">
        <v>827</v>
      </c>
      <c r="B50" s="70">
        <v>0</v>
      </c>
      <c r="C50" s="70">
        <v>659</v>
      </c>
      <c r="D50" s="70"/>
    </row>
    <row r="51" ht="22.7" customHeight="1" spans="1:4">
      <c r="A51" s="97" t="s">
        <v>547</v>
      </c>
      <c r="B51" s="70">
        <v>0</v>
      </c>
      <c r="C51" s="70">
        <v>21</v>
      </c>
      <c r="D51" s="70"/>
    </row>
    <row r="52" ht="22.7" customHeight="1" spans="1:4">
      <c r="A52" s="97" t="s">
        <v>550</v>
      </c>
      <c r="B52" s="70">
        <v>0</v>
      </c>
      <c r="C52" s="70">
        <v>0</v>
      </c>
      <c r="D52" s="70"/>
    </row>
    <row r="53" ht="22.7" customHeight="1" spans="1:4">
      <c r="A53" s="76" t="s">
        <v>781</v>
      </c>
      <c r="B53" s="70">
        <v>0</v>
      </c>
      <c r="C53" s="70">
        <v>20580</v>
      </c>
      <c r="D53" s="70"/>
    </row>
    <row r="54" ht="22.7" customHeight="1" spans="1:4">
      <c r="A54" s="71" t="s">
        <v>782</v>
      </c>
      <c r="B54" s="70"/>
      <c r="C54" s="70">
        <v>0</v>
      </c>
      <c r="D54" s="70"/>
    </row>
    <row r="55" ht="22.7" customHeight="1" spans="1:4">
      <c r="A55" s="71" t="s">
        <v>122</v>
      </c>
      <c r="B55" s="70"/>
      <c r="C55" s="70">
        <f>SUM(C56:C60)</f>
        <v>8640</v>
      </c>
      <c r="D55" s="70"/>
    </row>
    <row r="56" ht="22.7" customHeight="1" spans="1:4">
      <c r="A56" s="80" t="s">
        <v>783</v>
      </c>
      <c r="B56" s="70"/>
      <c r="C56" s="70">
        <v>989</v>
      </c>
      <c r="D56" s="70"/>
    </row>
    <row r="57" ht="22.7" customHeight="1" spans="1:4">
      <c r="A57" s="80" t="s">
        <v>784</v>
      </c>
      <c r="B57" s="70"/>
      <c r="C57" s="70">
        <v>0</v>
      </c>
      <c r="D57" s="70"/>
    </row>
    <row r="58" ht="22.7" customHeight="1" spans="1:4">
      <c r="A58" s="80" t="s">
        <v>785</v>
      </c>
      <c r="B58" s="70"/>
      <c r="C58" s="70">
        <v>37</v>
      </c>
      <c r="D58" s="70"/>
    </row>
    <row r="59" ht="22.7" customHeight="1" spans="1:4">
      <c r="A59" s="80" t="s">
        <v>786</v>
      </c>
      <c r="B59" s="70"/>
      <c r="C59" s="70">
        <v>0</v>
      </c>
      <c r="D59" s="70"/>
    </row>
    <row r="60" ht="22.7" customHeight="1" spans="1:4">
      <c r="A60" s="80" t="s">
        <v>787</v>
      </c>
      <c r="B60" s="91"/>
      <c r="C60" s="91">
        <v>7614</v>
      </c>
      <c r="D60" s="91"/>
    </row>
    <row r="61" ht="22.7" customHeight="1" spans="1:4">
      <c r="A61" s="76" t="s">
        <v>120</v>
      </c>
      <c r="B61" s="91"/>
      <c r="C61" s="91">
        <v>29220</v>
      </c>
      <c r="D61" s="9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87" fitToHeight="0" orientation="portrait"/>
  <headerFooter>
    <oddFooter>&amp;C附表1-12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20" sqref="M20"/>
    </sheetView>
  </sheetViews>
  <sheetFormatPr defaultColWidth="9" defaultRowHeight="14.25"/>
  <cols>
    <col min="1" max="1" width="23" customWidth="1"/>
    <col min="2" max="6" width="9.875" customWidth="1"/>
    <col min="7" max="9" width="7.5" customWidth="1"/>
    <col min="10" max="10" width="15.125" customWidth="1"/>
  </cols>
  <sheetData>
    <row r="1" ht="18.6" customHeight="1" spans="1:1">
      <c r="A1" s="63" t="s">
        <v>828</v>
      </c>
    </row>
    <row r="2" ht="20.25" spans="1:10">
      <c r="A2" s="64" t="s">
        <v>829</v>
      </c>
      <c r="B2" s="64"/>
      <c r="C2" s="64"/>
      <c r="D2" s="64"/>
      <c r="E2" s="64"/>
      <c r="F2" s="64"/>
      <c r="G2" s="64"/>
      <c r="H2" s="64"/>
      <c r="I2" s="64"/>
      <c r="J2" s="64"/>
    </row>
    <row r="3" spans="1:10">
      <c r="A3" s="86"/>
      <c r="B3" s="86"/>
      <c r="C3" s="86"/>
      <c r="D3" s="86"/>
      <c r="E3" s="86"/>
      <c r="F3" s="86"/>
      <c r="G3" s="86"/>
      <c r="H3" s="86"/>
      <c r="J3" s="89" t="s">
        <v>646</v>
      </c>
    </row>
    <row r="4" ht="23.45" customHeight="1" spans="1:10">
      <c r="A4" s="87" t="s">
        <v>569</v>
      </c>
      <c r="B4" s="76" t="s">
        <v>647</v>
      </c>
      <c r="C4" s="76" t="s">
        <v>830</v>
      </c>
      <c r="D4" s="76" t="s">
        <v>830</v>
      </c>
      <c r="E4" s="76" t="s">
        <v>830</v>
      </c>
      <c r="F4" s="76" t="s">
        <v>830</v>
      </c>
      <c r="G4" s="76" t="s">
        <v>831</v>
      </c>
      <c r="H4" s="76" t="s">
        <v>831</v>
      </c>
      <c r="I4" s="76" t="s">
        <v>831</v>
      </c>
      <c r="J4" s="90" t="s">
        <v>832</v>
      </c>
    </row>
    <row r="5" ht="25.35" customHeight="1" spans="1:10">
      <c r="A5" s="70" t="s">
        <v>770</v>
      </c>
      <c r="B5" s="70">
        <v>0</v>
      </c>
      <c r="C5" s="70"/>
      <c r="D5" s="70"/>
      <c r="E5" s="70"/>
      <c r="F5" s="70"/>
      <c r="G5" s="70"/>
      <c r="H5" s="70"/>
      <c r="I5" s="70"/>
      <c r="J5" s="91"/>
    </row>
    <row r="6" ht="25.35" customHeight="1" spans="1:10">
      <c r="A6" s="70" t="s">
        <v>771</v>
      </c>
      <c r="B6" s="70">
        <v>0</v>
      </c>
      <c r="C6" s="70"/>
      <c r="D6" s="70"/>
      <c r="E6" s="70"/>
      <c r="F6" s="70"/>
      <c r="G6" s="70"/>
      <c r="H6" s="70"/>
      <c r="I6" s="70"/>
      <c r="J6" s="91"/>
    </row>
    <row r="7" ht="25.35" customHeight="1" spans="1:10">
      <c r="A7" s="70" t="s">
        <v>772</v>
      </c>
      <c r="B7" s="70">
        <v>0</v>
      </c>
      <c r="C7" s="70"/>
      <c r="D7" s="70"/>
      <c r="E7" s="70"/>
      <c r="F7" s="70"/>
      <c r="G7" s="70"/>
      <c r="H7" s="70"/>
      <c r="I7" s="70"/>
      <c r="J7" s="91"/>
    </row>
    <row r="8" ht="25.35" customHeight="1" spans="1:10">
      <c r="A8" s="70" t="s">
        <v>773</v>
      </c>
      <c r="B8" s="70">
        <v>0</v>
      </c>
      <c r="C8" s="70"/>
      <c r="D8" s="70"/>
      <c r="E8" s="70"/>
      <c r="F8" s="70"/>
      <c r="G8" s="70"/>
      <c r="H8" s="70"/>
      <c r="I8" s="70"/>
      <c r="J8" s="91"/>
    </row>
    <row r="9" ht="25.35" customHeight="1" spans="1:10">
      <c r="A9" s="70" t="s">
        <v>774</v>
      </c>
      <c r="B9" s="70">
        <v>0</v>
      </c>
      <c r="C9" s="70"/>
      <c r="D9" s="70"/>
      <c r="E9" s="70"/>
      <c r="F9" s="70"/>
      <c r="G9" s="88"/>
      <c r="H9" s="70"/>
      <c r="I9" s="70"/>
      <c r="J9" s="91"/>
    </row>
    <row r="10" ht="25.35" customHeight="1" spans="1:10">
      <c r="A10" s="70" t="s">
        <v>775</v>
      </c>
      <c r="B10" s="70">
        <v>0</v>
      </c>
      <c r="C10" s="70"/>
      <c r="D10" s="70"/>
      <c r="E10" s="70"/>
      <c r="F10" s="70"/>
      <c r="G10" s="70"/>
      <c r="H10" s="70"/>
      <c r="I10" s="70"/>
      <c r="J10" s="91"/>
    </row>
    <row r="11" ht="25.35" customHeight="1" spans="1:10">
      <c r="A11" s="70" t="s">
        <v>776</v>
      </c>
      <c r="B11" s="70">
        <v>0</v>
      </c>
      <c r="C11" s="70"/>
      <c r="D11" s="70"/>
      <c r="E11" s="70"/>
      <c r="F11" s="70"/>
      <c r="G11" s="70"/>
      <c r="H11" s="70"/>
      <c r="I11" s="70"/>
      <c r="J11" s="91"/>
    </row>
    <row r="12" ht="25.35" customHeight="1" spans="1:10">
      <c r="A12" s="70" t="s">
        <v>777</v>
      </c>
      <c r="B12" s="70">
        <v>0</v>
      </c>
      <c r="C12" s="70"/>
      <c r="D12" s="70"/>
      <c r="E12" s="70"/>
      <c r="F12" s="70"/>
      <c r="G12" s="70"/>
      <c r="H12" s="70"/>
      <c r="I12" s="70"/>
      <c r="J12" s="91"/>
    </row>
    <row r="13" ht="25.35" customHeight="1" spans="1:10">
      <c r="A13" s="70" t="s">
        <v>778</v>
      </c>
      <c r="B13" s="70">
        <v>0</v>
      </c>
      <c r="C13" s="70"/>
      <c r="D13" s="70"/>
      <c r="E13" s="70"/>
      <c r="F13" s="70"/>
      <c r="G13" s="70"/>
      <c r="H13" s="70"/>
      <c r="I13" s="70"/>
      <c r="J13" s="91"/>
    </row>
    <row r="14" ht="25.35" customHeight="1" spans="1:10">
      <c r="A14" s="70" t="s">
        <v>779</v>
      </c>
      <c r="B14" s="70">
        <v>0</v>
      </c>
      <c r="C14" s="70"/>
      <c r="D14" s="70"/>
      <c r="E14" s="70"/>
      <c r="F14" s="70"/>
      <c r="G14" s="70"/>
      <c r="H14" s="70"/>
      <c r="I14" s="70"/>
      <c r="J14" s="91"/>
    </row>
    <row r="15" ht="25.35" customHeight="1" spans="1:10">
      <c r="A15" s="70" t="s">
        <v>780</v>
      </c>
      <c r="B15" s="70">
        <v>0</v>
      </c>
      <c r="C15" s="70"/>
      <c r="D15" s="70"/>
      <c r="E15" s="70"/>
      <c r="F15" s="70"/>
      <c r="G15" s="70"/>
      <c r="H15" s="70"/>
      <c r="I15" s="70"/>
      <c r="J15" s="91"/>
    </row>
    <row r="16" s="85" customFormat="1" ht="25.35" customHeight="1" spans="1:10">
      <c r="A16" s="76" t="s">
        <v>781</v>
      </c>
      <c r="B16" s="70">
        <v>0</v>
      </c>
      <c r="C16" s="71"/>
      <c r="D16" s="71"/>
      <c r="E16" s="71"/>
      <c r="F16" s="71"/>
      <c r="G16" s="71"/>
      <c r="H16" s="71"/>
      <c r="I16" s="71"/>
      <c r="J16" s="92"/>
    </row>
    <row r="18" spans="1:1">
      <c r="A18" t="s">
        <v>833</v>
      </c>
    </row>
  </sheetData>
  <mergeCells count="1">
    <mergeCell ref="A2:J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&amp;C附表1-13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3" sqref="A3"/>
    </sheetView>
  </sheetViews>
  <sheetFormatPr defaultColWidth="9" defaultRowHeight="14.25" outlineLevelCol="4"/>
  <cols>
    <col min="1" max="1" width="39" customWidth="1"/>
    <col min="2" max="3" width="12.375" customWidth="1"/>
    <col min="4" max="4" width="13.75" customWidth="1"/>
  </cols>
  <sheetData>
    <row r="1" ht="18.6" customHeight="1" spans="1:1">
      <c r="A1" s="63" t="s">
        <v>834</v>
      </c>
    </row>
    <row r="2" ht="27" customHeight="1" spans="1:4">
      <c r="A2" s="64" t="s">
        <v>835</v>
      </c>
      <c r="B2" s="64"/>
      <c r="C2" s="64"/>
      <c r="D2" s="64"/>
    </row>
    <row r="3" spans="1:4">
      <c r="A3" s="65"/>
      <c r="B3" s="66"/>
      <c r="C3" s="66"/>
      <c r="D3" s="67" t="s">
        <v>646</v>
      </c>
    </row>
    <row r="4" ht="32.45" customHeight="1" spans="1:4">
      <c r="A4" s="68" t="s">
        <v>569</v>
      </c>
      <c r="B4" s="68" t="s">
        <v>50</v>
      </c>
      <c r="C4" s="68" t="s">
        <v>51</v>
      </c>
      <c r="D4" s="68" t="s">
        <v>52</v>
      </c>
    </row>
    <row r="5" ht="30.6" customHeight="1" spans="1:4">
      <c r="A5" s="70" t="s">
        <v>836</v>
      </c>
      <c r="B5" s="70">
        <v>0</v>
      </c>
      <c r="C5" s="70">
        <v>0</v>
      </c>
      <c r="D5" s="70"/>
    </row>
    <row r="6" ht="30.6" customHeight="1" spans="1:4">
      <c r="A6" s="70" t="s">
        <v>837</v>
      </c>
      <c r="B6" s="70">
        <v>0</v>
      </c>
      <c r="C6" s="70">
        <v>0</v>
      </c>
      <c r="D6" s="70"/>
    </row>
    <row r="7" ht="30.6" customHeight="1" spans="1:4">
      <c r="A7" s="70" t="s">
        <v>838</v>
      </c>
      <c r="B7" s="70">
        <v>0</v>
      </c>
      <c r="C7" s="70">
        <v>0</v>
      </c>
      <c r="D7" s="70"/>
    </row>
    <row r="8" ht="30.6" customHeight="1" spans="1:4">
      <c r="A8" s="70" t="s">
        <v>839</v>
      </c>
      <c r="B8" s="70">
        <v>0</v>
      </c>
      <c r="C8" s="70">
        <v>0</v>
      </c>
      <c r="D8" s="70"/>
    </row>
    <row r="9" ht="30.6" customHeight="1" spans="1:4">
      <c r="A9" s="70" t="s">
        <v>840</v>
      </c>
      <c r="B9" s="70">
        <v>0</v>
      </c>
      <c r="C9" s="70">
        <v>0</v>
      </c>
      <c r="D9" s="70"/>
    </row>
    <row r="10" ht="30.6" customHeight="1" spans="1:4">
      <c r="A10" s="76" t="s">
        <v>841</v>
      </c>
      <c r="B10" s="70">
        <v>0</v>
      </c>
      <c r="C10" s="70">
        <v>0</v>
      </c>
      <c r="D10" s="70"/>
    </row>
    <row r="11" ht="30.6" customHeight="1" spans="1:4">
      <c r="A11" s="82" t="s">
        <v>842</v>
      </c>
      <c r="B11" s="70">
        <v>0</v>
      </c>
      <c r="C11" s="70">
        <v>0</v>
      </c>
      <c r="D11" s="82"/>
    </row>
    <row r="12" ht="30.6" customHeight="1" spans="1:4">
      <c r="A12" s="82" t="s">
        <v>843</v>
      </c>
      <c r="B12" s="70">
        <v>0</v>
      </c>
      <c r="C12" s="70">
        <v>0</v>
      </c>
      <c r="D12" s="82"/>
    </row>
    <row r="13" ht="30.6" customHeight="1" spans="1:4">
      <c r="A13" s="83" t="s">
        <v>92</v>
      </c>
      <c r="B13" s="70">
        <v>0</v>
      </c>
      <c r="C13" s="70">
        <v>0</v>
      </c>
      <c r="D13" s="82"/>
    </row>
    <row r="15" customHeight="1" spans="1:5">
      <c r="A15" s="78" t="s">
        <v>844</v>
      </c>
      <c r="B15" s="78"/>
      <c r="C15" s="78"/>
      <c r="D15" s="78"/>
      <c r="E15" s="84"/>
    </row>
    <row r="16" spans="1:4">
      <c r="A16" s="78"/>
      <c r="B16" s="78"/>
      <c r="C16" s="78"/>
      <c r="D16" s="78"/>
    </row>
    <row r="17" spans="1:4">
      <c r="A17" s="78"/>
      <c r="B17" s="78"/>
      <c r="C17" s="78"/>
      <c r="D17" s="78"/>
    </row>
  </sheetData>
  <mergeCells count="2">
    <mergeCell ref="A2:D2"/>
    <mergeCell ref="A15:D17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M30" sqref="M30"/>
    </sheetView>
  </sheetViews>
  <sheetFormatPr defaultColWidth="9" defaultRowHeight="14.25" outlineLevelCol="4"/>
  <cols>
    <col min="1" max="1" width="33.875" customWidth="1"/>
    <col min="2" max="3" width="12.625" customWidth="1"/>
    <col min="4" max="4" width="16.5" customWidth="1"/>
  </cols>
  <sheetData>
    <row r="1" ht="23.45" customHeight="1" spans="1:1">
      <c r="A1" s="63" t="s">
        <v>845</v>
      </c>
    </row>
    <row r="2" ht="20.25" spans="1:4">
      <c r="A2" s="64" t="s">
        <v>846</v>
      </c>
      <c r="B2" s="64"/>
      <c r="C2" s="64"/>
      <c r="D2" s="64"/>
    </row>
    <row r="3" spans="1:4">
      <c r="A3" s="65"/>
      <c r="B3" s="66"/>
      <c r="C3" s="66"/>
      <c r="D3" s="66" t="s">
        <v>646</v>
      </c>
    </row>
    <row r="4" ht="39" customHeight="1" spans="1:4">
      <c r="A4" s="81" t="s">
        <v>569</v>
      </c>
      <c r="B4" s="81" t="s">
        <v>50</v>
      </c>
      <c r="C4" s="81" t="s">
        <v>51</v>
      </c>
      <c r="D4" s="81" t="s">
        <v>52</v>
      </c>
    </row>
    <row r="5" ht="31.15" customHeight="1" spans="1:4">
      <c r="A5" s="70" t="s">
        <v>847</v>
      </c>
      <c r="B5" s="70">
        <v>0</v>
      </c>
      <c r="C5" s="70">
        <v>0</v>
      </c>
      <c r="D5" s="70"/>
    </row>
    <row r="6" ht="31.15" customHeight="1" spans="1:4">
      <c r="A6" s="70" t="s">
        <v>848</v>
      </c>
      <c r="B6" s="70">
        <v>0</v>
      </c>
      <c r="C6" s="70">
        <v>0</v>
      </c>
      <c r="D6" s="70"/>
    </row>
    <row r="7" ht="31.15" customHeight="1" spans="1:4">
      <c r="A7" s="70" t="s">
        <v>849</v>
      </c>
      <c r="B7" s="70">
        <v>0</v>
      </c>
      <c r="C7" s="70">
        <v>0</v>
      </c>
      <c r="D7" s="70"/>
    </row>
    <row r="8" ht="31.15" customHeight="1" spans="1:4">
      <c r="A8" s="70" t="s">
        <v>850</v>
      </c>
      <c r="B8" s="70">
        <v>0</v>
      </c>
      <c r="C8" s="70">
        <v>0</v>
      </c>
      <c r="D8" s="70"/>
    </row>
    <row r="9" ht="31.15" customHeight="1" spans="1:4">
      <c r="A9" s="70" t="s">
        <v>851</v>
      </c>
      <c r="B9" s="70">
        <v>0</v>
      </c>
      <c r="C9" s="70">
        <v>0</v>
      </c>
      <c r="D9" s="70"/>
    </row>
    <row r="10" ht="31.15" customHeight="1" spans="1:4">
      <c r="A10" s="76" t="s">
        <v>120</v>
      </c>
      <c r="B10" s="70">
        <v>0</v>
      </c>
      <c r="C10" s="70">
        <v>0</v>
      </c>
      <c r="D10" s="70"/>
    </row>
    <row r="11" ht="31.15" customHeight="1" spans="1:4">
      <c r="A11" s="70" t="s">
        <v>852</v>
      </c>
      <c r="B11" s="70">
        <v>0</v>
      </c>
      <c r="C11" s="70">
        <v>0</v>
      </c>
      <c r="D11" s="70"/>
    </row>
    <row r="12" ht="31.15" customHeight="1" spans="1:4">
      <c r="A12" s="70" t="s">
        <v>853</v>
      </c>
      <c r="B12" s="70">
        <v>0</v>
      </c>
      <c r="C12" s="70">
        <v>0</v>
      </c>
      <c r="D12" s="70"/>
    </row>
    <row r="13" ht="31.15" customHeight="1" spans="1:4">
      <c r="A13" s="76" t="s">
        <v>136</v>
      </c>
      <c r="B13" s="70">
        <v>0</v>
      </c>
      <c r="C13" s="70">
        <v>0</v>
      </c>
      <c r="D13" s="70"/>
    </row>
    <row r="15" customHeight="1" spans="1:5">
      <c r="A15" s="78" t="s">
        <v>844</v>
      </c>
      <c r="B15" s="78"/>
      <c r="C15" s="78"/>
      <c r="D15" s="78"/>
      <c r="E15" s="78"/>
    </row>
    <row r="16" spans="1:5">
      <c r="A16" s="78"/>
      <c r="B16" s="78"/>
      <c r="C16" s="78"/>
      <c r="D16" s="78"/>
      <c r="E16" s="78"/>
    </row>
    <row r="17" spans="1:5">
      <c r="A17" s="78"/>
      <c r="B17" s="78"/>
      <c r="C17" s="78"/>
      <c r="D17" s="78"/>
      <c r="E17" s="78"/>
    </row>
  </sheetData>
  <mergeCells count="2">
    <mergeCell ref="A2:D2"/>
    <mergeCell ref="A15:E17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A3" sqref="A3"/>
    </sheetView>
  </sheetViews>
  <sheetFormatPr defaultColWidth="9" defaultRowHeight="14.25" outlineLevelCol="4"/>
  <cols>
    <col min="1" max="1" width="38.5" customWidth="1"/>
    <col min="2" max="3" width="13" customWidth="1"/>
    <col min="4" max="4" width="13.5" customWidth="1"/>
  </cols>
  <sheetData>
    <row r="1" spans="1:1">
      <c r="A1" s="63" t="s">
        <v>854</v>
      </c>
    </row>
    <row r="2" ht="20.25" spans="1:4">
      <c r="A2" s="64" t="s">
        <v>855</v>
      </c>
      <c r="B2" s="64"/>
      <c r="C2" s="64"/>
      <c r="D2" s="64"/>
    </row>
    <row r="3" ht="24.6" customHeight="1" spans="1:4">
      <c r="A3" s="65"/>
      <c r="B3" s="66"/>
      <c r="C3" s="66"/>
      <c r="D3" s="67" t="s">
        <v>646</v>
      </c>
    </row>
    <row r="4" ht="40.15" customHeight="1" spans="1:4">
      <c r="A4" s="68" t="s">
        <v>569</v>
      </c>
      <c r="B4" s="68" t="s">
        <v>50</v>
      </c>
      <c r="C4" s="68" t="s">
        <v>51</v>
      </c>
      <c r="D4" s="68" t="s">
        <v>52</v>
      </c>
    </row>
    <row r="5" ht="23.45" customHeight="1" spans="1:4">
      <c r="A5" s="70" t="s">
        <v>836</v>
      </c>
      <c r="B5" s="70">
        <v>0</v>
      </c>
      <c r="C5" s="70">
        <v>0</v>
      </c>
      <c r="D5" s="70"/>
    </row>
    <row r="6" ht="23.45" customHeight="1" spans="1:4">
      <c r="A6" s="79" t="s">
        <v>856</v>
      </c>
      <c r="B6" s="70">
        <v>0</v>
      </c>
      <c r="C6" s="70">
        <v>0</v>
      </c>
      <c r="D6" s="70"/>
    </row>
    <row r="7" ht="23.45" customHeight="1" spans="1:4">
      <c r="A7" s="80" t="s">
        <v>857</v>
      </c>
      <c r="B7" s="70">
        <v>0</v>
      </c>
      <c r="C7" s="70">
        <v>0</v>
      </c>
      <c r="D7" s="70"/>
    </row>
    <row r="8" ht="23.45" customHeight="1" spans="1:4">
      <c r="A8" s="80" t="s">
        <v>857</v>
      </c>
      <c r="B8" s="70">
        <v>0</v>
      </c>
      <c r="C8" s="70">
        <v>0</v>
      </c>
      <c r="D8" s="70"/>
    </row>
    <row r="9" ht="23.45" customHeight="1" spans="1:4">
      <c r="A9" s="80" t="s">
        <v>857</v>
      </c>
      <c r="B9" s="70">
        <v>0</v>
      </c>
      <c r="C9" s="70">
        <v>0</v>
      </c>
      <c r="D9" s="70"/>
    </row>
    <row r="10" ht="23.45" customHeight="1" spans="1:4">
      <c r="A10" s="80" t="s">
        <v>857</v>
      </c>
      <c r="B10" s="70">
        <v>0</v>
      </c>
      <c r="C10" s="70">
        <v>0</v>
      </c>
      <c r="D10" s="70"/>
    </row>
    <row r="11" ht="23.45" customHeight="1" spans="1:4">
      <c r="A11" s="70" t="s">
        <v>837</v>
      </c>
      <c r="B11" s="70">
        <v>0</v>
      </c>
      <c r="C11" s="70">
        <v>0</v>
      </c>
      <c r="D11" s="70"/>
    </row>
    <row r="12" ht="23.45" customHeight="1" spans="1:4">
      <c r="A12" s="79" t="s">
        <v>858</v>
      </c>
      <c r="B12" s="70">
        <v>0</v>
      </c>
      <c r="C12" s="70">
        <v>0</v>
      </c>
      <c r="D12" s="70"/>
    </row>
    <row r="13" ht="23.45" customHeight="1" spans="1:4">
      <c r="A13" s="80" t="s">
        <v>859</v>
      </c>
      <c r="B13" s="70">
        <v>0</v>
      </c>
      <c r="C13" s="70">
        <v>0</v>
      </c>
      <c r="D13" s="70"/>
    </row>
    <row r="14" ht="23.45" customHeight="1" spans="1:4">
      <c r="A14" s="80" t="s">
        <v>860</v>
      </c>
      <c r="B14" s="70">
        <v>0</v>
      </c>
      <c r="C14" s="70">
        <v>0</v>
      </c>
      <c r="D14" s="70"/>
    </row>
    <row r="15" ht="23.45" customHeight="1" spans="1:4">
      <c r="A15" s="80" t="s">
        <v>861</v>
      </c>
      <c r="B15" s="70">
        <v>0</v>
      </c>
      <c r="C15" s="70">
        <v>0</v>
      </c>
      <c r="D15" s="70"/>
    </row>
    <row r="16" ht="23.45" customHeight="1" spans="1:4">
      <c r="A16" s="70" t="s">
        <v>838</v>
      </c>
      <c r="B16" s="70">
        <v>0</v>
      </c>
      <c r="C16" s="70">
        <v>0</v>
      </c>
      <c r="D16" s="70"/>
    </row>
    <row r="17" ht="23.45" customHeight="1" spans="1:4">
      <c r="A17" s="70" t="s">
        <v>839</v>
      </c>
      <c r="B17" s="70">
        <v>0</v>
      </c>
      <c r="C17" s="70">
        <v>0</v>
      </c>
      <c r="D17" s="70"/>
    </row>
    <row r="18" ht="23.45" customHeight="1" spans="1:4">
      <c r="A18" s="70" t="s">
        <v>840</v>
      </c>
      <c r="B18" s="70">
        <v>0</v>
      </c>
      <c r="C18" s="70">
        <v>0</v>
      </c>
      <c r="D18" s="70"/>
    </row>
    <row r="19" ht="23.45" customHeight="1" spans="1:4">
      <c r="A19" s="76" t="s">
        <v>841</v>
      </c>
      <c r="B19" s="70">
        <v>0</v>
      </c>
      <c r="C19" s="70">
        <v>0</v>
      </c>
      <c r="D19" s="70"/>
    </row>
    <row r="20" ht="23.45" customHeight="1" spans="1:4">
      <c r="A20" s="70" t="s">
        <v>842</v>
      </c>
      <c r="B20" s="70">
        <v>0</v>
      </c>
      <c r="C20" s="70">
        <v>0</v>
      </c>
      <c r="D20" s="70"/>
    </row>
    <row r="21" ht="23.45" customHeight="1" spans="1:4">
      <c r="A21" s="70" t="s">
        <v>843</v>
      </c>
      <c r="B21" s="70">
        <v>0</v>
      </c>
      <c r="C21" s="70">
        <v>0</v>
      </c>
      <c r="D21" s="70"/>
    </row>
    <row r="22" ht="23.45" customHeight="1" spans="1:4">
      <c r="A22" s="76" t="s">
        <v>92</v>
      </c>
      <c r="B22" s="70">
        <v>0</v>
      </c>
      <c r="C22" s="70">
        <v>0</v>
      </c>
      <c r="D22" s="70"/>
    </row>
    <row r="25" customHeight="1" spans="1:5">
      <c r="A25" s="78" t="s">
        <v>844</v>
      </c>
      <c r="B25" s="78"/>
      <c r="C25" s="78"/>
      <c r="D25" s="78"/>
      <c r="E25" s="78"/>
    </row>
    <row r="26" spans="1:5">
      <c r="A26" s="78"/>
      <c r="B26" s="78"/>
      <c r="C26" s="78"/>
      <c r="D26" s="78"/>
      <c r="E26" s="78"/>
    </row>
    <row r="27" spans="1:5">
      <c r="A27" s="78"/>
      <c r="B27" s="78"/>
      <c r="C27" s="78"/>
      <c r="D27" s="78"/>
      <c r="E27" s="78"/>
    </row>
  </sheetData>
  <mergeCells count="2">
    <mergeCell ref="A2:D2"/>
    <mergeCell ref="A25:E27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A3" sqref="A3"/>
    </sheetView>
  </sheetViews>
  <sheetFormatPr defaultColWidth="9" defaultRowHeight="14.25" outlineLevelCol="4"/>
  <cols>
    <col min="1" max="1" width="43.375" customWidth="1"/>
    <col min="2" max="3" width="10.375" customWidth="1"/>
    <col min="4" max="4" width="13.375" customWidth="1"/>
    <col min="5" max="5" width="25.5" customWidth="1"/>
  </cols>
  <sheetData>
    <row r="1" spans="1:1">
      <c r="A1" s="63" t="s">
        <v>862</v>
      </c>
    </row>
    <row r="2" ht="26.45" customHeight="1" spans="1:4">
      <c r="A2" s="64" t="s">
        <v>863</v>
      </c>
      <c r="B2" s="64"/>
      <c r="C2" s="64"/>
      <c r="D2" s="64"/>
    </row>
    <row r="3" spans="1:4">
      <c r="A3" s="65"/>
      <c r="B3" s="66"/>
      <c r="C3" s="66"/>
      <c r="D3" s="67" t="s">
        <v>646</v>
      </c>
    </row>
    <row r="4" ht="34.15" customHeight="1" spans="1:4">
      <c r="A4" s="68" t="s">
        <v>569</v>
      </c>
      <c r="B4" s="68" t="s">
        <v>50</v>
      </c>
      <c r="C4" s="68" t="s">
        <v>51</v>
      </c>
      <c r="D4" s="68" t="s">
        <v>52</v>
      </c>
    </row>
    <row r="5" ht="18.6" customHeight="1" spans="1:4">
      <c r="A5" s="69" t="s">
        <v>847</v>
      </c>
      <c r="B5" s="70">
        <v>0</v>
      </c>
      <c r="C5" s="70">
        <v>0</v>
      </c>
      <c r="D5" s="71"/>
    </row>
    <row r="6" ht="18.6" customHeight="1" spans="1:4">
      <c r="A6" s="69" t="s">
        <v>864</v>
      </c>
      <c r="B6" s="70">
        <v>0</v>
      </c>
      <c r="C6" s="70">
        <v>0</v>
      </c>
      <c r="D6" s="70"/>
    </row>
    <row r="7" ht="18.6" customHeight="1" spans="1:4">
      <c r="A7" s="72" t="s">
        <v>865</v>
      </c>
      <c r="B7" s="70">
        <v>0</v>
      </c>
      <c r="C7" s="70">
        <v>0</v>
      </c>
      <c r="D7" s="70"/>
    </row>
    <row r="8" ht="18.6" customHeight="1" spans="1:4">
      <c r="A8" s="72" t="s">
        <v>866</v>
      </c>
      <c r="B8" s="70">
        <v>0</v>
      </c>
      <c r="C8" s="70">
        <v>0</v>
      </c>
      <c r="D8" s="70"/>
    </row>
    <row r="9" ht="18.6" customHeight="1" spans="1:4">
      <c r="A9" s="72" t="s">
        <v>867</v>
      </c>
      <c r="B9" s="70">
        <v>0</v>
      </c>
      <c r="C9" s="70">
        <v>0</v>
      </c>
      <c r="D9" s="70"/>
    </row>
    <row r="10" ht="18.6" customHeight="1" spans="1:4">
      <c r="A10" s="72" t="s">
        <v>868</v>
      </c>
      <c r="B10" s="70">
        <v>0</v>
      </c>
      <c r="C10" s="70">
        <v>0</v>
      </c>
      <c r="D10" s="70"/>
    </row>
    <row r="11" ht="18.6" customHeight="1" spans="1:4">
      <c r="A11" s="72" t="s">
        <v>869</v>
      </c>
      <c r="B11" s="70">
        <v>0</v>
      </c>
      <c r="C11" s="70">
        <v>0</v>
      </c>
      <c r="D11" s="70"/>
    </row>
    <row r="12" ht="18.6" customHeight="1" spans="1:4">
      <c r="A12" s="72" t="s">
        <v>870</v>
      </c>
      <c r="B12" s="70">
        <v>0</v>
      </c>
      <c r="C12" s="70">
        <v>0</v>
      </c>
      <c r="D12" s="70"/>
    </row>
    <row r="13" ht="18.6" customHeight="1" spans="1:4">
      <c r="A13" s="72" t="s">
        <v>871</v>
      </c>
      <c r="B13" s="70">
        <v>0</v>
      </c>
      <c r="C13" s="70">
        <v>0</v>
      </c>
      <c r="D13" s="70"/>
    </row>
    <row r="14" ht="18.6" customHeight="1" spans="1:4">
      <c r="A14" s="72" t="s">
        <v>872</v>
      </c>
      <c r="B14" s="70">
        <v>0</v>
      </c>
      <c r="C14" s="70">
        <v>0</v>
      </c>
      <c r="D14" s="70"/>
    </row>
    <row r="15" ht="18.6" customHeight="1" spans="1:4">
      <c r="A15" s="69" t="s">
        <v>848</v>
      </c>
      <c r="B15" s="70">
        <v>0</v>
      </c>
      <c r="C15" s="70">
        <v>0</v>
      </c>
      <c r="D15" s="73"/>
    </row>
    <row r="16" ht="18.6" customHeight="1" spans="1:4">
      <c r="A16" s="74" t="s">
        <v>873</v>
      </c>
      <c r="B16" s="70">
        <v>0</v>
      </c>
      <c r="C16" s="70">
        <v>0</v>
      </c>
      <c r="D16" s="75"/>
    </row>
    <row r="17" ht="18.6" customHeight="1" spans="1:4">
      <c r="A17" s="72" t="s">
        <v>874</v>
      </c>
      <c r="B17" s="70">
        <v>0</v>
      </c>
      <c r="C17" s="70">
        <v>0</v>
      </c>
      <c r="D17" s="75"/>
    </row>
    <row r="18" ht="18.6" customHeight="1" spans="1:4">
      <c r="A18" s="72" t="s">
        <v>875</v>
      </c>
      <c r="B18" s="70">
        <v>0</v>
      </c>
      <c r="C18" s="70">
        <v>0</v>
      </c>
      <c r="D18" s="75"/>
    </row>
    <row r="19" ht="18.6" customHeight="1" spans="1:4">
      <c r="A19" s="72" t="s">
        <v>876</v>
      </c>
      <c r="B19" s="70">
        <v>0</v>
      </c>
      <c r="C19" s="70">
        <v>0</v>
      </c>
      <c r="D19" s="75"/>
    </row>
    <row r="20" ht="18.6" customHeight="1" spans="1:4">
      <c r="A20" s="72" t="s">
        <v>877</v>
      </c>
      <c r="B20" s="70">
        <v>0</v>
      </c>
      <c r="C20" s="70">
        <v>0</v>
      </c>
      <c r="D20" s="75"/>
    </row>
    <row r="21" ht="18.6" customHeight="1" spans="1:4">
      <c r="A21" s="72" t="s">
        <v>878</v>
      </c>
      <c r="B21" s="70">
        <v>0</v>
      </c>
      <c r="C21" s="70">
        <v>0</v>
      </c>
      <c r="D21" s="75"/>
    </row>
    <row r="22" ht="18.6" customHeight="1" spans="1:4">
      <c r="A22" s="72" t="s">
        <v>879</v>
      </c>
      <c r="B22" s="70">
        <v>0</v>
      </c>
      <c r="C22" s="70">
        <v>0</v>
      </c>
      <c r="D22" s="75"/>
    </row>
    <row r="23" ht="18.6" customHeight="1" spans="1:4">
      <c r="A23" s="72" t="s">
        <v>880</v>
      </c>
      <c r="B23" s="70">
        <v>0</v>
      </c>
      <c r="C23" s="70">
        <v>0</v>
      </c>
      <c r="D23" s="75"/>
    </row>
    <row r="24" ht="18.6" customHeight="1" spans="1:4">
      <c r="A24" s="69" t="s">
        <v>849</v>
      </c>
      <c r="B24" s="70">
        <v>0</v>
      </c>
      <c r="C24" s="70">
        <v>0</v>
      </c>
      <c r="D24" s="73"/>
    </row>
    <row r="25" ht="18.6" customHeight="1" spans="1:4">
      <c r="A25" s="69" t="s">
        <v>881</v>
      </c>
      <c r="B25" s="70">
        <v>0</v>
      </c>
      <c r="C25" s="70">
        <v>0</v>
      </c>
      <c r="D25" s="75"/>
    </row>
    <row r="26" ht="18.6" customHeight="1" spans="1:4">
      <c r="A26" s="69" t="s">
        <v>850</v>
      </c>
      <c r="B26" s="70">
        <v>0</v>
      </c>
      <c r="C26" s="70">
        <v>0</v>
      </c>
      <c r="D26" s="73"/>
    </row>
    <row r="27" ht="18.6" customHeight="1" spans="1:4">
      <c r="A27" s="69" t="s">
        <v>882</v>
      </c>
      <c r="B27" s="70">
        <v>0</v>
      </c>
      <c r="C27" s="70">
        <v>0</v>
      </c>
      <c r="D27" s="75"/>
    </row>
    <row r="28" ht="18.6" customHeight="1" spans="1:4">
      <c r="A28" s="69" t="s">
        <v>883</v>
      </c>
      <c r="B28" s="70">
        <v>0</v>
      </c>
      <c r="C28" s="70">
        <v>0</v>
      </c>
      <c r="D28" s="75"/>
    </row>
    <row r="29" ht="18.6" customHeight="1" spans="1:4">
      <c r="A29" s="69" t="s">
        <v>884</v>
      </c>
      <c r="B29" s="70">
        <v>0</v>
      </c>
      <c r="C29" s="70">
        <v>0</v>
      </c>
      <c r="D29" s="75"/>
    </row>
    <row r="30" ht="18.6" customHeight="1" spans="1:4">
      <c r="A30" s="69" t="s">
        <v>851</v>
      </c>
      <c r="B30" s="70">
        <v>0</v>
      </c>
      <c r="C30" s="70">
        <v>0</v>
      </c>
      <c r="D30" s="73"/>
    </row>
    <row r="31" ht="18.6" customHeight="1" spans="1:4">
      <c r="A31" s="69" t="s">
        <v>885</v>
      </c>
      <c r="B31" s="70">
        <v>0</v>
      </c>
      <c r="C31" s="70">
        <v>0</v>
      </c>
      <c r="D31" s="75"/>
    </row>
    <row r="32" ht="18.6" customHeight="1" spans="1:4">
      <c r="A32" s="76" t="s">
        <v>120</v>
      </c>
      <c r="B32" s="70">
        <v>0</v>
      </c>
      <c r="C32" s="70">
        <v>0</v>
      </c>
      <c r="D32" s="75"/>
    </row>
    <row r="33" ht="18.6" customHeight="1" spans="1:4">
      <c r="A33" s="77" t="s">
        <v>852</v>
      </c>
      <c r="B33" s="70">
        <v>0</v>
      </c>
      <c r="C33" s="70">
        <v>0</v>
      </c>
      <c r="D33" s="75"/>
    </row>
    <row r="34" ht="18.6" customHeight="1" spans="1:4">
      <c r="A34" s="70" t="s">
        <v>853</v>
      </c>
      <c r="B34" s="70">
        <v>0</v>
      </c>
      <c r="C34" s="70">
        <v>0</v>
      </c>
      <c r="D34" s="75"/>
    </row>
    <row r="35" ht="18.6" customHeight="1" spans="1:4">
      <c r="A35" s="76" t="s">
        <v>886</v>
      </c>
      <c r="B35" s="70">
        <v>0</v>
      </c>
      <c r="C35" s="70">
        <v>0</v>
      </c>
      <c r="D35" s="75"/>
    </row>
    <row r="37" customHeight="1" spans="1:5">
      <c r="A37" s="78" t="s">
        <v>844</v>
      </c>
      <c r="B37" s="78"/>
      <c r="C37" s="78"/>
      <c r="D37" s="78"/>
      <c r="E37" s="78"/>
    </row>
    <row r="38" spans="1:5">
      <c r="A38" s="78"/>
      <c r="B38" s="78"/>
      <c r="C38" s="78"/>
      <c r="D38" s="78"/>
      <c r="E38" s="78"/>
    </row>
    <row r="39" spans="1:5">
      <c r="A39" s="78"/>
      <c r="B39" s="78"/>
      <c r="C39" s="78"/>
      <c r="D39" s="78"/>
      <c r="E39" s="78"/>
    </row>
  </sheetData>
  <mergeCells count="2">
    <mergeCell ref="A2:D2"/>
    <mergeCell ref="A37:E39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I14" sqref="I14"/>
    </sheetView>
  </sheetViews>
  <sheetFormatPr defaultColWidth="8.125" defaultRowHeight="14.25" outlineLevelCol="5"/>
  <cols>
    <col min="1" max="1" width="35.125" style="8" customWidth="1"/>
    <col min="2" max="2" width="16.5" style="8" customWidth="1"/>
    <col min="3" max="3" width="16.375" style="8" customWidth="1"/>
    <col min="4" max="4" width="13.75" style="38" customWidth="1"/>
    <col min="5" max="5" width="10.5" style="8" customWidth="1"/>
    <col min="6" max="6" width="9.125" style="8" customWidth="1"/>
    <col min="7" max="13" width="8.125" style="8"/>
    <col min="14" max="14" width="11.5" style="8" customWidth="1"/>
    <col min="15" max="16384" width="8.125" style="8"/>
  </cols>
  <sheetData>
    <row r="1" spans="1:1">
      <c r="A1" s="8" t="s">
        <v>887</v>
      </c>
    </row>
    <row r="2" ht="22.5" spans="1:4">
      <c r="A2" s="39" t="s">
        <v>888</v>
      </c>
      <c r="B2" s="39"/>
      <c r="C2" s="39"/>
      <c r="D2" s="39"/>
    </row>
    <row r="3" spans="1:4">
      <c r="A3" s="40"/>
      <c r="B3" s="7"/>
      <c r="D3" s="41" t="s">
        <v>646</v>
      </c>
    </row>
    <row r="4" s="35" customFormat="1" ht="33.6" customHeight="1" spans="1:4">
      <c r="A4" s="56" t="s">
        <v>569</v>
      </c>
      <c r="B4" s="11" t="s">
        <v>50</v>
      </c>
      <c r="C4" s="11" t="s">
        <v>51</v>
      </c>
      <c r="D4" s="43" t="s">
        <v>52</v>
      </c>
    </row>
    <row r="5" ht="22.35" customHeight="1" spans="1:4">
      <c r="A5" s="31" t="s">
        <v>889</v>
      </c>
      <c r="B5" s="45">
        <v>0</v>
      </c>
      <c r="C5" s="45">
        <v>0</v>
      </c>
      <c r="D5" s="46"/>
    </row>
    <row r="6" ht="22.35" customHeight="1" spans="1:4">
      <c r="A6" s="31" t="s">
        <v>890</v>
      </c>
      <c r="B6" s="57">
        <v>3923</v>
      </c>
      <c r="C6" s="49">
        <v>4487</v>
      </c>
      <c r="D6" s="46">
        <f t="shared" ref="D6:D11" si="0">B6/C6</f>
        <v>0.874</v>
      </c>
    </row>
    <row r="7" ht="30" customHeight="1" spans="1:4">
      <c r="A7" s="31" t="s">
        <v>891</v>
      </c>
      <c r="B7" s="58">
        <v>0</v>
      </c>
      <c r="C7" s="59">
        <v>0</v>
      </c>
      <c r="D7" s="46"/>
    </row>
    <row r="8" ht="22.35" customHeight="1" spans="1:4">
      <c r="A8" s="31" t="s">
        <v>892</v>
      </c>
      <c r="B8" s="59">
        <v>0</v>
      </c>
      <c r="C8" s="59">
        <v>0</v>
      </c>
      <c r="D8" s="46"/>
    </row>
    <row r="9" ht="22.35" customHeight="1" spans="1:6">
      <c r="A9" s="31" t="s">
        <v>893</v>
      </c>
      <c r="B9" s="59">
        <v>2956</v>
      </c>
      <c r="C9" s="59">
        <v>2612</v>
      </c>
      <c r="D9" s="46">
        <f t="shared" si="0"/>
        <v>1.132</v>
      </c>
      <c r="F9" s="60"/>
    </row>
    <row r="10" ht="33.75" customHeight="1" spans="1:4">
      <c r="A10" s="23" t="s">
        <v>894</v>
      </c>
      <c r="B10" s="59">
        <v>0</v>
      </c>
      <c r="C10" s="59">
        <v>0</v>
      </c>
      <c r="D10" s="46"/>
    </row>
    <row r="11" ht="27" customHeight="1" spans="1:4">
      <c r="A11" s="25" t="s">
        <v>895</v>
      </c>
      <c r="B11" s="59">
        <v>2956</v>
      </c>
      <c r="C11" s="59">
        <v>2612</v>
      </c>
      <c r="D11" s="46">
        <f t="shared" si="0"/>
        <v>1.132</v>
      </c>
    </row>
    <row r="12" ht="36" customHeight="1" spans="1:4">
      <c r="A12" s="23" t="s">
        <v>896</v>
      </c>
      <c r="B12" s="59">
        <v>0</v>
      </c>
      <c r="C12" s="59">
        <v>0</v>
      </c>
      <c r="D12" s="46"/>
    </row>
    <row r="13" ht="22.35" customHeight="1" spans="1:4">
      <c r="A13" s="31" t="s">
        <v>897</v>
      </c>
      <c r="B13" s="59">
        <v>0</v>
      </c>
      <c r="C13" s="59">
        <v>0</v>
      </c>
      <c r="D13" s="46"/>
    </row>
    <row r="14" ht="22.35" customHeight="1" spans="1:4">
      <c r="A14" s="31" t="s">
        <v>898</v>
      </c>
      <c r="B14" s="59">
        <v>0</v>
      </c>
      <c r="C14" s="59">
        <v>0</v>
      </c>
      <c r="D14" s="46"/>
    </row>
    <row r="15" ht="22.35" customHeight="1" spans="1:4">
      <c r="A15" s="31" t="s">
        <v>899</v>
      </c>
      <c r="B15" s="59">
        <v>0</v>
      </c>
      <c r="C15" s="59">
        <v>0</v>
      </c>
      <c r="D15" s="46"/>
    </row>
    <row r="16" ht="22.35" customHeight="1" spans="1:4">
      <c r="A16" s="61" t="s">
        <v>900</v>
      </c>
      <c r="B16" s="59">
        <v>6879</v>
      </c>
      <c r="C16" s="59">
        <v>7099</v>
      </c>
      <c r="D16" s="46">
        <f>B16/C16</f>
        <v>0.969</v>
      </c>
    </row>
    <row r="17" spans="1:4">
      <c r="A17" s="36"/>
      <c r="B17" s="36"/>
      <c r="C17" s="36"/>
      <c r="D17" s="62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showZeros="0" workbookViewId="0">
      <selection activeCell="D52" sqref="D52"/>
    </sheetView>
  </sheetViews>
  <sheetFormatPr defaultColWidth="9" defaultRowHeight="14.25" outlineLevelCol="6"/>
  <cols>
    <col min="1" max="1" width="44.625" style="174" customWidth="1"/>
    <col min="2" max="3" width="12.125" style="174" customWidth="1"/>
    <col min="4" max="4" width="15.125" style="174" customWidth="1"/>
    <col min="5" max="16384" width="9" style="174"/>
  </cols>
  <sheetData>
    <row r="1" spans="1:4">
      <c r="A1" s="227"/>
      <c r="B1" s="227"/>
      <c r="C1" s="227"/>
      <c r="D1" s="227"/>
    </row>
    <row r="2" ht="18" customHeight="1" spans="1:2">
      <c r="A2" s="218" t="s">
        <v>46</v>
      </c>
      <c r="B2" s="178"/>
    </row>
    <row r="3" ht="22.5" spans="1:4">
      <c r="A3" s="228" t="s">
        <v>47</v>
      </c>
      <c r="B3" s="228"/>
      <c r="C3" s="228"/>
      <c r="D3" s="228"/>
    </row>
    <row r="4" spans="1:4">
      <c r="A4" s="207"/>
      <c r="B4" s="178"/>
      <c r="D4" s="229" t="s">
        <v>48</v>
      </c>
    </row>
    <row r="5" ht="37.35" customHeight="1" spans="1:4">
      <c r="A5" s="230" t="s">
        <v>49</v>
      </c>
      <c r="B5" s="105" t="s">
        <v>50</v>
      </c>
      <c r="C5" s="231" t="s">
        <v>51</v>
      </c>
      <c r="D5" s="231" t="s">
        <v>52</v>
      </c>
    </row>
    <row r="6" ht="15.6" customHeight="1" spans="1:4">
      <c r="A6" s="232" t="s">
        <v>53</v>
      </c>
      <c r="B6" s="233">
        <f>SUM(B7:B22)</f>
        <v>223200</v>
      </c>
      <c r="C6" s="233">
        <f>SUM(C7:C22)</f>
        <v>190472</v>
      </c>
      <c r="D6" s="234">
        <f t="shared" ref="D6:D31" si="0">IF(C6=0,0,B6*100/C6)</f>
        <v>117.2</v>
      </c>
    </row>
    <row r="7" ht="15.6" customHeight="1" spans="1:4">
      <c r="A7" s="235" t="s">
        <v>54</v>
      </c>
      <c r="B7" s="236">
        <v>79340</v>
      </c>
      <c r="C7" s="236">
        <v>47569</v>
      </c>
      <c r="D7" s="234">
        <f t="shared" si="0"/>
        <v>166.8</v>
      </c>
    </row>
    <row r="8" ht="15.6" customHeight="1" spans="1:4">
      <c r="A8" s="235" t="s">
        <v>55</v>
      </c>
      <c r="B8" s="236"/>
      <c r="C8" s="236">
        <v>18415</v>
      </c>
      <c r="D8" s="234">
        <f t="shared" si="0"/>
        <v>0</v>
      </c>
    </row>
    <row r="9" ht="15.6" customHeight="1" spans="1:4">
      <c r="A9" s="235" t="s">
        <v>56</v>
      </c>
      <c r="B9" s="236">
        <v>46640</v>
      </c>
      <c r="C9" s="236">
        <v>53540</v>
      </c>
      <c r="D9" s="234">
        <f t="shared" si="0"/>
        <v>87.1</v>
      </c>
    </row>
    <row r="10" ht="15.6" customHeight="1" spans="1:7">
      <c r="A10" s="235" t="s">
        <v>57</v>
      </c>
      <c r="B10" s="236"/>
      <c r="C10" s="236"/>
      <c r="D10" s="234">
        <f t="shared" si="0"/>
        <v>0</v>
      </c>
      <c r="G10" s="237"/>
    </row>
    <row r="11" ht="15.6" customHeight="1" spans="1:4">
      <c r="A11" s="235" t="s">
        <v>58</v>
      </c>
      <c r="B11" s="236"/>
      <c r="C11" s="236"/>
      <c r="D11" s="234">
        <f t="shared" si="0"/>
        <v>0</v>
      </c>
    </row>
    <row r="12" ht="15.6" customHeight="1" spans="1:4">
      <c r="A12" s="235" t="s">
        <v>59</v>
      </c>
      <c r="B12" s="236"/>
      <c r="C12" s="236">
        <v>28</v>
      </c>
      <c r="D12" s="234">
        <f t="shared" si="0"/>
        <v>0</v>
      </c>
    </row>
    <row r="13" ht="15.6" customHeight="1" spans="1:4">
      <c r="A13" s="235" t="s">
        <v>60</v>
      </c>
      <c r="B13" s="236">
        <v>17710</v>
      </c>
      <c r="C13" s="236">
        <v>13269</v>
      </c>
      <c r="D13" s="234">
        <f t="shared" si="0"/>
        <v>133.5</v>
      </c>
    </row>
    <row r="14" ht="15.6" customHeight="1" spans="1:4">
      <c r="A14" s="235" t="s">
        <v>61</v>
      </c>
      <c r="B14" s="236">
        <v>22010</v>
      </c>
      <c r="C14" s="236">
        <v>16078</v>
      </c>
      <c r="D14" s="234">
        <f t="shared" si="0"/>
        <v>136.9</v>
      </c>
    </row>
    <row r="15" ht="15.6" customHeight="1" spans="1:4">
      <c r="A15" s="235" t="s">
        <v>62</v>
      </c>
      <c r="B15" s="236">
        <v>9600</v>
      </c>
      <c r="C15" s="236">
        <v>7119</v>
      </c>
      <c r="D15" s="234">
        <f t="shared" si="0"/>
        <v>134.9</v>
      </c>
    </row>
    <row r="16" ht="15.6" customHeight="1" spans="1:4">
      <c r="A16" s="235" t="s">
        <v>63</v>
      </c>
      <c r="B16" s="236">
        <v>10600</v>
      </c>
      <c r="C16" s="236">
        <v>7694</v>
      </c>
      <c r="D16" s="234">
        <f t="shared" si="0"/>
        <v>137.8</v>
      </c>
    </row>
    <row r="17" ht="15.6" customHeight="1" spans="1:4">
      <c r="A17" s="235" t="s">
        <v>64</v>
      </c>
      <c r="B17" s="236">
        <v>37300</v>
      </c>
      <c r="C17" s="236">
        <v>26760</v>
      </c>
      <c r="D17" s="234">
        <f t="shared" si="0"/>
        <v>139.4</v>
      </c>
    </row>
    <row r="18" ht="15.6" customHeight="1" spans="1:4">
      <c r="A18" s="235" t="s">
        <v>65</v>
      </c>
      <c r="B18" s="236"/>
      <c r="C18" s="236"/>
      <c r="D18" s="234">
        <f t="shared" si="0"/>
        <v>0</v>
      </c>
    </row>
    <row r="19" ht="15.6" customHeight="1" spans="1:4">
      <c r="A19" s="235" t="s">
        <v>66</v>
      </c>
      <c r="B19" s="236"/>
      <c r="C19" s="236"/>
      <c r="D19" s="234">
        <f t="shared" si="0"/>
        <v>0</v>
      </c>
    </row>
    <row r="20" ht="15.6" customHeight="1" spans="1:4">
      <c r="A20" s="235" t="s">
        <v>67</v>
      </c>
      <c r="B20" s="236"/>
      <c r="C20" s="236"/>
      <c r="D20" s="234">
        <f t="shared" si="0"/>
        <v>0</v>
      </c>
    </row>
    <row r="21" ht="15.6" customHeight="1" spans="1:4">
      <c r="A21" s="235" t="s">
        <v>68</v>
      </c>
      <c r="B21" s="236"/>
      <c r="C21" s="236"/>
      <c r="D21" s="234">
        <f t="shared" si="0"/>
        <v>0</v>
      </c>
    </row>
    <row r="22" ht="15.6" customHeight="1" spans="1:4">
      <c r="A22" s="235" t="s">
        <v>69</v>
      </c>
      <c r="B22" s="236"/>
      <c r="C22" s="236"/>
      <c r="D22" s="234">
        <f t="shared" si="0"/>
        <v>0</v>
      </c>
    </row>
    <row r="23" ht="15.6" customHeight="1" spans="1:4">
      <c r="A23" s="232" t="s">
        <v>70</v>
      </c>
      <c r="B23" s="233">
        <f>SUM(B24:B31)</f>
        <v>42100</v>
      </c>
      <c r="C23" s="233">
        <f>SUM(C24:C31)</f>
        <v>60053</v>
      </c>
      <c r="D23" s="234">
        <f t="shared" si="0"/>
        <v>70.1</v>
      </c>
    </row>
    <row r="24" ht="15.6" customHeight="1" spans="1:4">
      <c r="A24" s="235" t="s">
        <v>71</v>
      </c>
      <c r="B24" s="236">
        <v>6900</v>
      </c>
      <c r="C24" s="236">
        <v>6154</v>
      </c>
      <c r="D24" s="234">
        <f t="shared" si="0"/>
        <v>112.1</v>
      </c>
    </row>
    <row r="25" ht="15.6" customHeight="1" spans="1:4">
      <c r="A25" s="235" t="s">
        <v>72</v>
      </c>
      <c r="B25" s="236">
        <v>4000</v>
      </c>
      <c r="C25" s="236">
        <v>4103</v>
      </c>
      <c r="D25" s="234">
        <f t="shared" si="0"/>
        <v>97.5</v>
      </c>
    </row>
    <row r="26" ht="15.6" customHeight="1" spans="1:4">
      <c r="A26" s="235" t="s">
        <v>73</v>
      </c>
      <c r="B26" s="236">
        <v>1000</v>
      </c>
      <c r="C26" s="236">
        <v>1208</v>
      </c>
      <c r="D26" s="234">
        <f t="shared" si="0"/>
        <v>82.8</v>
      </c>
    </row>
    <row r="27" ht="15.6" customHeight="1" spans="1:4">
      <c r="A27" s="235" t="s">
        <v>74</v>
      </c>
      <c r="B27" s="236"/>
      <c r="C27" s="236">
        <v>644</v>
      </c>
      <c r="D27" s="234">
        <f t="shared" si="0"/>
        <v>0</v>
      </c>
    </row>
    <row r="28" ht="15.6" customHeight="1" spans="1:4">
      <c r="A28" s="235" t="s">
        <v>75</v>
      </c>
      <c r="B28" s="236">
        <v>4200</v>
      </c>
      <c r="C28" s="236">
        <v>5576</v>
      </c>
      <c r="D28" s="234">
        <f t="shared" si="0"/>
        <v>75.3</v>
      </c>
    </row>
    <row r="29" ht="15.6" customHeight="1" spans="1:4">
      <c r="A29" s="235" t="s">
        <v>76</v>
      </c>
      <c r="B29" s="236"/>
      <c r="C29" s="236">
        <v>18</v>
      </c>
      <c r="D29" s="234">
        <f t="shared" si="0"/>
        <v>0</v>
      </c>
    </row>
    <row r="30" ht="15.6" customHeight="1" spans="1:4">
      <c r="A30" s="235" t="s">
        <v>77</v>
      </c>
      <c r="B30" s="238"/>
      <c r="C30" s="238"/>
      <c r="D30" s="234">
        <f t="shared" si="0"/>
        <v>0</v>
      </c>
    </row>
    <row r="31" ht="15.6" customHeight="1" spans="1:4">
      <c r="A31" s="235" t="s">
        <v>78</v>
      </c>
      <c r="B31" s="238">
        <v>26000</v>
      </c>
      <c r="C31" s="238">
        <v>42350</v>
      </c>
      <c r="D31" s="234">
        <f t="shared" si="0"/>
        <v>61.4</v>
      </c>
    </row>
    <row r="32" ht="15.6" customHeight="1" spans="1:4">
      <c r="A32" s="239" t="s">
        <v>79</v>
      </c>
      <c r="B32" s="233">
        <v>265300</v>
      </c>
      <c r="C32" s="233">
        <v>250525</v>
      </c>
      <c r="D32" s="234">
        <f t="shared" ref="D32:D45" si="1">IF(C32=0,0,B32*100/C32)</f>
        <v>105.9</v>
      </c>
    </row>
    <row r="33" ht="15.6" customHeight="1" spans="1:4">
      <c r="A33" s="240" t="s">
        <v>80</v>
      </c>
      <c r="B33" s="236"/>
      <c r="C33" s="236"/>
      <c r="D33" s="234">
        <f t="shared" si="1"/>
        <v>0</v>
      </c>
    </row>
    <row r="34" ht="15.6" customHeight="1" spans="1:4">
      <c r="A34" s="240" t="s">
        <v>81</v>
      </c>
      <c r="B34" s="208"/>
      <c r="C34" s="214"/>
      <c r="D34" s="234">
        <f t="shared" si="1"/>
        <v>0</v>
      </c>
    </row>
    <row r="35" ht="15.6" customHeight="1" spans="1:4">
      <c r="A35" s="241" t="s">
        <v>82</v>
      </c>
      <c r="B35" s="208">
        <f>SUM(B36:B37)</f>
        <v>15104</v>
      </c>
      <c r="C35" s="214">
        <v>67761</v>
      </c>
      <c r="D35" s="234">
        <f t="shared" si="1"/>
        <v>22.3</v>
      </c>
    </row>
    <row r="36" ht="15.6" customHeight="1" spans="1:4">
      <c r="A36" s="242" t="s">
        <v>83</v>
      </c>
      <c r="B36" s="208">
        <v>6115</v>
      </c>
      <c r="C36" s="214">
        <v>6115</v>
      </c>
      <c r="D36" s="234">
        <f t="shared" si="1"/>
        <v>100</v>
      </c>
    </row>
    <row r="37" ht="15.6" customHeight="1" spans="1:4">
      <c r="A37" s="242" t="s">
        <v>84</v>
      </c>
      <c r="B37" s="208">
        <v>8989</v>
      </c>
      <c r="C37" s="214">
        <v>11740</v>
      </c>
      <c r="D37" s="234">
        <f t="shared" si="1"/>
        <v>76.6</v>
      </c>
    </row>
    <row r="38" ht="15.6" customHeight="1" spans="1:4">
      <c r="A38" s="242" t="s">
        <v>85</v>
      </c>
      <c r="B38" s="208"/>
      <c r="C38" s="214">
        <v>49906</v>
      </c>
      <c r="D38" s="234">
        <f t="shared" si="1"/>
        <v>0</v>
      </c>
    </row>
    <row r="39" ht="15.6" customHeight="1" spans="1:4">
      <c r="A39" s="243" t="s">
        <v>86</v>
      </c>
      <c r="B39" s="208"/>
      <c r="C39" s="214"/>
      <c r="D39" s="234">
        <f t="shared" si="1"/>
        <v>0</v>
      </c>
    </row>
    <row r="40" ht="15.6" customHeight="1" spans="1:4">
      <c r="A40" s="244" t="s">
        <v>87</v>
      </c>
      <c r="B40" s="208">
        <v>19500</v>
      </c>
      <c r="C40" s="214">
        <v>14920</v>
      </c>
      <c r="D40" s="234">
        <f t="shared" si="1"/>
        <v>130.7</v>
      </c>
    </row>
    <row r="41" ht="15.6" customHeight="1" spans="1:4">
      <c r="A41" s="241" t="s">
        <v>88</v>
      </c>
      <c r="B41" s="208">
        <v>30000</v>
      </c>
      <c r="C41" s="214">
        <v>55754</v>
      </c>
      <c r="D41" s="234">
        <f t="shared" si="1"/>
        <v>53.8</v>
      </c>
    </row>
    <row r="42" ht="15.6" customHeight="1" spans="1:4">
      <c r="A42" s="244" t="s">
        <v>89</v>
      </c>
      <c r="B42" s="208"/>
      <c r="C42" s="214">
        <v>37</v>
      </c>
      <c r="D42" s="234">
        <f t="shared" si="1"/>
        <v>0</v>
      </c>
    </row>
    <row r="43" ht="15.6" customHeight="1" spans="1:4">
      <c r="A43" s="245" t="s">
        <v>90</v>
      </c>
      <c r="B43" s="208"/>
      <c r="C43" s="214">
        <v>8600</v>
      </c>
      <c r="D43" s="234">
        <f t="shared" si="1"/>
        <v>0</v>
      </c>
    </row>
    <row r="44" ht="15.6" customHeight="1" spans="1:4">
      <c r="A44" s="244" t="s">
        <v>91</v>
      </c>
      <c r="B44" s="208"/>
      <c r="C44" s="214"/>
      <c r="D44" s="234">
        <f t="shared" si="1"/>
        <v>0</v>
      </c>
    </row>
    <row r="45" ht="15.6" customHeight="1" spans="1:4">
      <c r="A45" s="239" t="s">
        <v>92</v>
      </c>
      <c r="B45" s="214">
        <f>SUM(B35,B32,B40,B41,B42,B43)</f>
        <v>329904</v>
      </c>
      <c r="C45" s="214">
        <f>SUM(C35,C32,C40,C41,C42,C43)</f>
        <v>397597</v>
      </c>
      <c r="D45" s="234">
        <f t="shared" si="1"/>
        <v>83</v>
      </c>
    </row>
    <row r="46" spans="1:2">
      <c r="A46" s="218"/>
      <c r="B46" s="178"/>
    </row>
    <row r="47" spans="1:2">
      <c r="A47" s="218"/>
      <c r="B47" s="178"/>
    </row>
    <row r="48" spans="1:2">
      <c r="A48" s="218"/>
      <c r="B48" s="178"/>
    </row>
    <row r="49" spans="1:2">
      <c r="A49" s="178"/>
      <c r="B49" s="178"/>
    </row>
    <row r="50" spans="1:2">
      <c r="A50" s="178"/>
      <c r="B50" s="178"/>
    </row>
    <row r="51" spans="1:2">
      <c r="A51" s="178"/>
      <c r="B51" s="178"/>
    </row>
  </sheetData>
  <mergeCells count="2">
    <mergeCell ref="A1:D1"/>
    <mergeCell ref="A3:D3"/>
  </mergeCells>
  <printOptions horizontalCentered="1"/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G14" sqref="G14"/>
    </sheetView>
  </sheetViews>
  <sheetFormatPr defaultColWidth="8.125" defaultRowHeight="14.25" outlineLevelCol="5"/>
  <cols>
    <col min="1" max="1" width="37.125" style="8" customWidth="1"/>
    <col min="2" max="3" width="11" style="8" customWidth="1"/>
    <col min="4" max="4" width="13.625" style="38" customWidth="1"/>
    <col min="5" max="5" width="10.5" style="8" customWidth="1"/>
    <col min="6" max="6" width="9.125" style="8" customWidth="1"/>
    <col min="7" max="13" width="8.125" style="8"/>
    <col min="14" max="14" width="11.5" style="8" customWidth="1"/>
    <col min="15" max="16384" width="8.125" style="8"/>
  </cols>
  <sheetData>
    <row r="1" ht="19.9" customHeight="1" spans="1:1">
      <c r="A1" s="8" t="s">
        <v>901</v>
      </c>
    </row>
    <row r="2" ht="22.5" spans="1:4">
      <c r="A2" s="39" t="s">
        <v>902</v>
      </c>
      <c r="B2" s="39"/>
      <c r="C2" s="39"/>
      <c r="D2" s="39"/>
    </row>
    <row r="3" spans="1:4">
      <c r="A3" s="40"/>
      <c r="B3" s="7"/>
      <c r="D3" s="41" t="s">
        <v>646</v>
      </c>
    </row>
    <row r="4" s="35" customFormat="1" ht="34.9" customHeight="1" spans="1:4">
      <c r="A4" s="42" t="s">
        <v>569</v>
      </c>
      <c r="B4" s="11" t="s">
        <v>50</v>
      </c>
      <c r="C4" s="11" t="s">
        <v>51</v>
      </c>
      <c r="D4" s="43" t="s">
        <v>52</v>
      </c>
    </row>
    <row r="5" s="36" customFormat="1" ht="29.1" customHeight="1" spans="1:4">
      <c r="A5" s="31" t="s">
        <v>903</v>
      </c>
      <c r="B5" s="44">
        <v>0</v>
      </c>
      <c r="C5" s="45">
        <v>0</v>
      </c>
      <c r="D5" s="46"/>
    </row>
    <row r="6" s="36" customFormat="1" ht="29.1" customHeight="1" spans="1:4">
      <c r="A6" s="31" t="s">
        <v>904</v>
      </c>
      <c r="B6" s="44">
        <v>3942</v>
      </c>
      <c r="C6" s="45">
        <v>3658</v>
      </c>
      <c r="D6" s="46">
        <f t="shared" ref="D6:D11" si="0">B6/C6</f>
        <v>1.078</v>
      </c>
    </row>
    <row r="7" s="36" customFormat="1" ht="29.1" customHeight="1" spans="1:4">
      <c r="A7" s="31" t="s">
        <v>905</v>
      </c>
      <c r="B7" s="47">
        <v>0</v>
      </c>
      <c r="C7" s="45">
        <v>0</v>
      </c>
      <c r="D7" s="46"/>
    </row>
    <row r="8" s="36" customFormat="1" ht="29.1" customHeight="1" spans="1:4">
      <c r="A8" s="31" t="s">
        <v>906</v>
      </c>
      <c r="B8" s="44">
        <v>0</v>
      </c>
      <c r="C8" s="45">
        <v>0</v>
      </c>
      <c r="D8" s="46"/>
    </row>
    <row r="9" s="36" customFormat="1" ht="29.1" customHeight="1" spans="1:6">
      <c r="A9" s="31" t="s">
        <v>907</v>
      </c>
      <c r="B9" s="44">
        <v>2247</v>
      </c>
      <c r="C9" s="45">
        <v>2916</v>
      </c>
      <c r="D9" s="46">
        <f t="shared" si="0"/>
        <v>0.771</v>
      </c>
      <c r="F9" s="48"/>
    </row>
    <row r="10" s="36" customFormat="1" ht="29.1" customHeight="1" spans="1:4">
      <c r="A10" s="23" t="s">
        <v>908</v>
      </c>
      <c r="B10" s="44">
        <v>0</v>
      </c>
      <c r="C10" s="45">
        <v>0</v>
      </c>
      <c r="D10" s="46"/>
    </row>
    <row r="11" s="36" customFormat="1" ht="29.1" customHeight="1" spans="1:4">
      <c r="A11" s="25" t="s">
        <v>909</v>
      </c>
      <c r="B11" s="44">
        <v>2247</v>
      </c>
      <c r="C11" s="45">
        <v>2916</v>
      </c>
      <c r="D11" s="46">
        <f t="shared" si="0"/>
        <v>0.771</v>
      </c>
    </row>
    <row r="12" s="36" customFormat="1" ht="29.1" customHeight="1" spans="1:4">
      <c r="A12" s="23" t="s">
        <v>910</v>
      </c>
      <c r="B12" s="45">
        <v>0</v>
      </c>
      <c r="C12" s="49">
        <v>0</v>
      </c>
      <c r="D12" s="46"/>
    </row>
    <row r="13" s="37" customFormat="1" ht="29.1" customHeight="1" spans="1:4">
      <c r="A13" s="31" t="s">
        <v>911</v>
      </c>
      <c r="B13" s="50">
        <v>0</v>
      </c>
      <c r="C13" s="51">
        <v>0</v>
      </c>
      <c r="D13" s="46"/>
    </row>
    <row r="14" s="36" customFormat="1" ht="29.1" customHeight="1" spans="1:4">
      <c r="A14" s="31" t="s">
        <v>912</v>
      </c>
      <c r="B14" s="52">
        <v>0</v>
      </c>
      <c r="C14" s="52">
        <v>0</v>
      </c>
      <c r="D14" s="46"/>
    </row>
    <row r="15" s="36" customFormat="1" ht="29.1" customHeight="1" spans="1:4">
      <c r="A15" s="31" t="s">
        <v>913</v>
      </c>
      <c r="B15" s="53">
        <v>0</v>
      </c>
      <c r="C15" s="54">
        <v>0</v>
      </c>
      <c r="D15" s="46"/>
    </row>
    <row r="16" s="37" customFormat="1" ht="29.1" customHeight="1" spans="1:4">
      <c r="A16" s="55" t="s">
        <v>643</v>
      </c>
      <c r="B16" s="52">
        <v>6189</v>
      </c>
      <c r="C16" s="52">
        <v>6574</v>
      </c>
      <c r="D16" s="46">
        <f>B16/C16</f>
        <v>0.941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4" stopIfTrue="1" operator="lessThan">
      <formula>0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C62" sqref="C62"/>
    </sheetView>
  </sheetViews>
  <sheetFormatPr defaultColWidth="9" defaultRowHeight="14.25" outlineLevelCol="3"/>
  <cols>
    <col min="1" max="1" width="37.375" style="1" customWidth="1"/>
    <col min="2" max="2" width="14.5" style="2" customWidth="1"/>
    <col min="3" max="3" width="13.375" style="1" customWidth="1"/>
    <col min="4" max="4" width="13.875" style="3" customWidth="1"/>
    <col min="5" max="16384" width="9" style="1"/>
  </cols>
  <sheetData>
    <row r="1" ht="19.35" customHeight="1" spans="1:1">
      <c r="A1" s="1" t="s">
        <v>914</v>
      </c>
    </row>
    <row r="2" ht="26.45" customHeight="1" spans="1:4">
      <c r="A2" s="4" t="s">
        <v>915</v>
      </c>
      <c r="B2" s="4"/>
      <c r="C2" s="4"/>
      <c r="D2" s="5"/>
    </row>
    <row r="3" ht="17.45" customHeight="1" spans="1:4">
      <c r="A3" s="6"/>
      <c r="B3" s="7"/>
      <c r="C3" s="8"/>
      <c r="D3" s="9" t="s">
        <v>646</v>
      </c>
    </row>
    <row r="4" ht="37.5" customHeight="1" spans="1:4">
      <c r="A4" s="10" t="s">
        <v>916</v>
      </c>
      <c r="B4" s="11" t="s">
        <v>50</v>
      </c>
      <c r="C4" s="11" t="s">
        <v>51</v>
      </c>
      <c r="D4" s="12" t="s">
        <v>52</v>
      </c>
    </row>
    <row r="5" ht="20.45" customHeight="1" spans="1:4">
      <c r="A5" s="13" t="s">
        <v>889</v>
      </c>
      <c r="B5" s="14">
        <v>0</v>
      </c>
      <c r="C5" s="14">
        <v>0</v>
      </c>
      <c r="D5" s="15"/>
    </row>
    <row r="6" ht="20.45" customHeight="1" spans="1:4">
      <c r="A6" s="16" t="s">
        <v>917</v>
      </c>
      <c r="B6" s="14"/>
      <c r="C6" s="14"/>
      <c r="D6" s="15"/>
    </row>
    <row r="7" ht="20.45" customHeight="1" spans="1:4">
      <c r="A7" s="16" t="s">
        <v>918</v>
      </c>
      <c r="B7" s="14"/>
      <c r="C7" s="14"/>
      <c r="D7" s="15"/>
    </row>
    <row r="8" ht="20.45" customHeight="1" spans="1:4">
      <c r="A8" s="16" t="s">
        <v>919</v>
      </c>
      <c r="B8" s="14"/>
      <c r="C8" s="14"/>
      <c r="D8" s="15"/>
    </row>
    <row r="9" ht="20.45" customHeight="1" spans="1:4">
      <c r="A9" s="16" t="s">
        <v>920</v>
      </c>
      <c r="B9" s="14"/>
      <c r="C9" s="14"/>
      <c r="D9" s="15"/>
    </row>
    <row r="10" ht="20.45" customHeight="1" spans="1:4">
      <c r="A10" s="16" t="s">
        <v>921</v>
      </c>
      <c r="B10" s="14"/>
      <c r="C10" s="14"/>
      <c r="D10" s="15"/>
    </row>
    <row r="11" ht="20.45" customHeight="1" spans="1:4">
      <c r="A11" s="13" t="s">
        <v>890</v>
      </c>
      <c r="B11" s="17">
        <v>3923</v>
      </c>
      <c r="C11" s="18">
        <v>4487</v>
      </c>
      <c r="D11" s="19">
        <f t="shared" ref="D11:D13" si="0">B11/C11*100</f>
        <v>87.43</v>
      </c>
    </row>
    <row r="12" ht="20.45" customHeight="1" spans="1:4">
      <c r="A12" s="16" t="s">
        <v>917</v>
      </c>
      <c r="B12" s="17">
        <v>576</v>
      </c>
      <c r="C12" s="18">
        <v>548</v>
      </c>
      <c r="D12" s="19">
        <f t="shared" si="0"/>
        <v>105.11</v>
      </c>
    </row>
    <row r="13" ht="20.45" customHeight="1" spans="1:4">
      <c r="A13" s="16" t="s">
        <v>918</v>
      </c>
      <c r="B13" s="17">
        <v>3240</v>
      </c>
      <c r="C13" s="18">
        <v>3724</v>
      </c>
      <c r="D13" s="19">
        <f t="shared" si="0"/>
        <v>87</v>
      </c>
    </row>
    <row r="14" ht="20.45" customHeight="1" spans="1:4">
      <c r="A14" s="16" t="s">
        <v>919</v>
      </c>
      <c r="B14" s="17">
        <v>98</v>
      </c>
      <c r="C14" s="18"/>
      <c r="D14" s="19"/>
    </row>
    <row r="15" ht="20.45" customHeight="1" spans="1:4">
      <c r="A15" s="16" t="s">
        <v>920</v>
      </c>
      <c r="B15" s="17"/>
      <c r="C15" s="18"/>
      <c r="D15" s="19"/>
    </row>
    <row r="16" ht="20.45" customHeight="1" spans="1:4">
      <c r="A16" s="16" t="s">
        <v>921</v>
      </c>
      <c r="B16" s="17"/>
      <c r="C16" s="18"/>
      <c r="D16" s="19"/>
    </row>
    <row r="17" ht="20.45" customHeight="1" spans="1:4">
      <c r="A17" s="13" t="s">
        <v>891</v>
      </c>
      <c r="B17" s="17">
        <v>0</v>
      </c>
      <c r="C17" s="18">
        <v>0</v>
      </c>
      <c r="D17" s="19"/>
    </row>
    <row r="18" ht="20.45" customHeight="1" spans="1:4">
      <c r="A18" s="31" t="s">
        <v>917</v>
      </c>
      <c r="B18" s="17"/>
      <c r="C18" s="18"/>
      <c r="D18" s="19"/>
    </row>
    <row r="19" ht="20.45" customHeight="1" spans="1:4">
      <c r="A19" s="31" t="s">
        <v>918</v>
      </c>
      <c r="B19" s="17"/>
      <c r="C19" s="18"/>
      <c r="D19" s="19"/>
    </row>
    <row r="20" ht="20.45" customHeight="1" spans="1:4">
      <c r="A20" s="31" t="s">
        <v>919</v>
      </c>
      <c r="B20" s="17"/>
      <c r="C20" s="18"/>
      <c r="D20" s="19"/>
    </row>
    <row r="21" ht="20.45" customHeight="1" spans="1:4">
      <c r="A21" s="31" t="s">
        <v>920</v>
      </c>
      <c r="B21" s="17"/>
      <c r="C21" s="18"/>
      <c r="D21" s="19"/>
    </row>
    <row r="22" ht="20.45" customHeight="1" spans="1:4">
      <c r="A22" s="31" t="s">
        <v>921</v>
      </c>
      <c r="B22" s="17"/>
      <c r="C22" s="18"/>
      <c r="D22" s="19"/>
    </row>
    <row r="23" ht="20.45" customHeight="1" spans="1:4">
      <c r="A23" s="13" t="s">
        <v>892</v>
      </c>
      <c r="B23" s="17">
        <v>0</v>
      </c>
      <c r="C23" s="18">
        <v>0</v>
      </c>
      <c r="D23" s="19"/>
    </row>
    <row r="24" ht="20.45" customHeight="1" spans="1:4">
      <c r="A24" s="31" t="s">
        <v>917</v>
      </c>
      <c r="B24" s="17"/>
      <c r="C24" s="18"/>
      <c r="D24" s="19"/>
    </row>
    <row r="25" ht="20.45" customHeight="1" spans="1:4">
      <c r="A25" s="31" t="s">
        <v>918</v>
      </c>
      <c r="B25" s="17"/>
      <c r="C25" s="18"/>
      <c r="D25" s="19"/>
    </row>
    <row r="26" ht="20.45" customHeight="1" spans="1:4">
      <c r="A26" s="31" t="s">
        <v>919</v>
      </c>
      <c r="B26" s="17"/>
      <c r="C26" s="18"/>
      <c r="D26" s="19"/>
    </row>
    <row r="27" ht="20.45" customHeight="1" spans="1:4">
      <c r="A27" s="31" t="s">
        <v>920</v>
      </c>
      <c r="B27" s="17"/>
      <c r="C27" s="18"/>
      <c r="D27" s="19"/>
    </row>
    <row r="28" ht="20.45" customHeight="1" spans="1:4">
      <c r="A28" s="31" t="s">
        <v>921</v>
      </c>
      <c r="B28" s="17"/>
      <c r="C28" s="18"/>
      <c r="D28" s="19"/>
    </row>
    <row r="29" ht="20.45" customHeight="1" spans="1:4">
      <c r="A29" s="13" t="s">
        <v>893</v>
      </c>
      <c r="B29" s="17">
        <v>0</v>
      </c>
      <c r="C29" s="18">
        <v>0</v>
      </c>
      <c r="D29" s="19"/>
    </row>
    <row r="30" ht="20.45" customHeight="1" spans="1:4">
      <c r="A30" s="23" t="s">
        <v>922</v>
      </c>
      <c r="B30" s="17">
        <v>0</v>
      </c>
      <c r="C30" s="18">
        <v>0</v>
      </c>
      <c r="D30" s="19"/>
    </row>
    <row r="31" ht="20.45" customHeight="1" spans="1:4">
      <c r="A31" s="16" t="s">
        <v>917</v>
      </c>
      <c r="B31" s="17"/>
      <c r="C31" s="18"/>
      <c r="D31" s="19"/>
    </row>
    <row r="32" ht="20.45" customHeight="1" spans="1:4">
      <c r="A32" s="16" t="s">
        <v>918</v>
      </c>
      <c r="B32" s="17"/>
      <c r="C32" s="18"/>
      <c r="D32" s="19"/>
    </row>
    <row r="33" ht="20.45" customHeight="1" spans="1:4">
      <c r="A33" s="16" t="s">
        <v>919</v>
      </c>
      <c r="B33" s="17"/>
      <c r="C33" s="18"/>
      <c r="D33" s="19"/>
    </row>
    <row r="34" ht="20.45" customHeight="1" spans="1:4">
      <c r="A34" s="16" t="s">
        <v>920</v>
      </c>
      <c r="B34" s="17"/>
      <c r="C34" s="18"/>
      <c r="D34" s="19"/>
    </row>
    <row r="35" ht="20.45" customHeight="1" spans="1:4">
      <c r="A35" s="16" t="s">
        <v>921</v>
      </c>
      <c r="B35" s="17"/>
      <c r="C35" s="18"/>
      <c r="D35" s="19"/>
    </row>
    <row r="36" ht="20.45" customHeight="1" spans="1:4">
      <c r="A36" s="25" t="s">
        <v>895</v>
      </c>
      <c r="B36" s="17">
        <v>2956</v>
      </c>
      <c r="C36" s="18">
        <v>2612</v>
      </c>
      <c r="D36" s="19">
        <f t="shared" ref="D36:D38" si="1">B36/C36*100</f>
        <v>113.17</v>
      </c>
    </row>
    <row r="37" ht="20.45" customHeight="1" spans="1:4">
      <c r="A37" s="16" t="s">
        <v>917</v>
      </c>
      <c r="B37" s="17">
        <v>701</v>
      </c>
      <c r="C37" s="18">
        <v>564</v>
      </c>
      <c r="D37" s="19">
        <f t="shared" si="1"/>
        <v>124.29</v>
      </c>
    </row>
    <row r="38" ht="20.45" customHeight="1" spans="1:4">
      <c r="A38" s="16" t="s">
        <v>918</v>
      </c>
      <c r="B38" s="17">
        <v>2243</v>
      </c>
      <c r="C38" s="18">
        <v>2033</v>
      </c>
      <c r="D38" s="19">
        <f t="shared" si="1"/>
        <v>110.33</v>
      </c>
    </row>
    <row r="39" ht="20.45" customHeight="1" spans="1:4">
      <c r="A39" s="16" t="s">
        <v>919</v>
      </c>
      <c r="B39" s="17">
        <v>12</v>
      </c>
      <c r="C39" s="18"/>
      <c r="D39" s="19"/>
    </row>
    <row r="40" ht="20.45" customHeight="1" spans="1:4">
      <c r="A40" s="16" t="s">
        <v>920</v>
      </c>
      <c r="B40" s="17"/>
      <c r="C40" s="18"/>
      <c r="D40" s="19"/>
    </row>
    <row r="41" ht="20.45" customHeight="1" spans="1:4">
      <c r="A41" s="16" t="s">
        <v>921</v>
      </c>
      <c r="B41" s="17"/>
      <c r="C41" s="18"/>
      <c r="D41" s="19"/>
    </row>
    <row r="42" ht="20.45" customHeight="1" spans="1:4">
      <c r="A42" s="23" t="s">
        <v>923</v>
      </c>
      <c r="B42" s="17">
        <v>0</v>
      </c>
      <c r="C42" s="18">
        <v>0</v>
      </c>
      <c r="D42" s="19"/>
    </row>
    <row r="43" ht="20.45" customHeight="1" spans="1:4">
      <c r="A43" s="23" t="s">
        <v>917</v>
      </c>
      <c r="B43" s="17"/>
      <c r="C43" s="18"/>
      <c r="D43" s="19"/>
    </row>
    <row r="44" ht="20.45" customHeight="1" spans="1:4">
      <c r="A44" s="23" t="s">
        <v>918</v>
      </c>
      <c r="B44" s="17"/>
      <c r="C44" s="18"/>
      <c r="D44" s="19"/>
    </row>
    <row r="45" ht="20.45" customHeight="1" spans="1:4">
      <c r="A45" s="23" t="s">
        <v>919</v>
      </c>
      <c r="B45" s="17"/>
      <c r="C45" s="18"/>
      <c r="D45" s="19"/>
    </row>
    <row r="46" ht="20.45" customHeight="1" spans="1:4">
      <c r="A46" s="27" t="s">
        <v>920</v>
      </c>
      <c r="B46" s="17"/>
      <c r="C46" s="18"/>
      <c r="D46" s="19"/>
    </row>
    <row r="47" ht="20.45" customHeight="1" spans="1:4">
      <c r="A47" s="27" t="s">
        <v>921</v>
      </c>
      <c r="B47" s="17"/>
      <c r="C47" s="18"/>
      <c r="D47" s="19"/>
    </row>
    <row r="48" ht="20.45" customHeight="1" spans="1:4">
      <c r="A48" s="13" t="s">
        <v>897</v>
      </c>
      <c r="B48" s="17">
        <v>0</v>
      </c>
      <c r="C48" s="18">
        <v>0</v>
      </c>
      <c r="D48" s="19"/>
    </row>
    <row r="49" ht="20.45" customHeight="1" spans="1:4">
      <c r="A49" s="16" t="s">
        <v>917</v>
      </c>
      <c r="B49" s="17"/>
      <c r="C49" s="18"/>
      <c r="D49" s="19"/>
    </row>
    <row r="50" ht="20.45" customHeight="1" spans="1:4">
      <c r="A50" s="16" t="s">
        <v>918</v>
      </c>
      <c r="B50" s="17"/>
      <c r="C50" s="18"/>
      <c r="D50" s="19"/>
    </row>
    <row r="51" ht="20.45" customHeight="1" spans="1:4">
      <c r="A51" s="16" t="s">
        <v>919</v>
      </c>
      <c r="B51" s="17"/>
      <c r="C51" s="18"/>
      <c r="D51" s="19"/>
    </row>
    <row r="52" ht="20.45" customHeight="1" spans="1:4">
      <c r="A52" s="16" t="s">
        <v>920</v>
      </c>
      <c r="B52" s="17"/>
      <c r="C52" s="18"/>
      <c r="D52" s="19"/>
    </row>
    <row r="53" ht="20.45" customHeight="1" spans="1:4">
      <c r="A53" s="16" t="s">
        <v>921</v>
      </c>
      <c r="B53" s="17"/>
      <c r="C53" s="18"/>
      <c r="D53" s="19"/>
    </row>
    <row r="54" ht="20.45" customHeight="1" spans="1:4">
      <c r="A54" s="13" t="s">
        <v>898</v>
      </c>
      <c r="B54" s="17">
        <v>0</v>
      </c>
      <c r="C54" s="18">
        <v>0</v>
      </c>
      <c r="D54" s="19"/>
    </row>
    <row r="55" ht="20.45" customHeight="1" spans="1:4">
      <c r="A55" s="16" t="s">
        <v>917</v>
      </c>
      <c r="B55" s="17"/>
      <c r="C55" s="18"/>
      <c r="D55" s="19"/>
    </row>
    <row r="56" ht="20.45" customHeight="1" spans="1:4">
      <c r="A56" s="16" t="s">
        <v>918</v>
      </c>
      <c r="B56" s="17"/>
      <c r="C56" s="18"/>
      <c r="D56" s="19"/>
    </row>
    <row r="57" ht="20.45" customHeight="1" spans="1:4">
      <c r="A57" s="16" t="s">
        <v>919</v>
      </c>
      <c r="B57" s="17"/>
      <c r="C57" s="18"/>
      <c r="D57" s="19"/>
    </row>
    <row r="58" ht="20.45" customHeight="1" spans="1:4">
      <c r="A58" s="16" t="s">
        <v>920</v>
      </c>
      <c r="B58" s="17"/>
      <c r="C58" s="18"/>
      <c r="D58" s="19"/>
    </row>
    <row r="59" ht="20.45" customHeight="1" spans="1:4">
      <c r="A59" s="16" t="s">
        <v>921</v>
      </c>
      <c r="B59" s="17"/>
      <c r="C59" s="18"/>
      <c r="D59" s="19"/>
    </row>
    <row r="60" ht="20.45" customHeight="1" spans="1:4">
      <c r="A60" s="13" t="s">
        <v>899</v>
      </c>
      <c r="B60" s="17">
        <v>0</v>
      </c>
      <c r="C60" s="18">
        <v>0</v>
      </c>
      <c r="D60" s="19"/>
    </row>
    <row r="61" ht="20.45" customHeight="1" spans="1:4">
      <c r="A61" s="16" t="s">
        <v>917</v>
      </c>
      <c r="B61" s="17"/>
      <c r="C61" s="18"/>
      <c r="D61" s="19"/>
    </row>
    <row r="62" ht="20.45" customHeight="1" spans="1:4">
      <c r="A62" s="16" t="s">
        <v>918</v>
      </c>
      <c r="B62" s="17"/>
      <c r="C62" s="18"/>
      <c r="D62" s="19"/>
    </row>
    <row r="63" ht="20.45" customHeight="1" spans="1:4">
      <c r="A63" s="16" t="s">
        <v>919</v>
      </c>
      <c r="B63" s="17"/>
      <c r="C63" s="18"/>
      <c r="D63" s="19"/>
    </row>
    <row r="64" ht="20.45" customHeight="1" spans="1:4">
      <c r="A64" s="16" t="s">
        <v>920</v>
      </c>
      <c r="B64" s="17"/>
      <c r="C64" s="18"/>
      <c r="D64" s="19"/>
    </row>
    <row r="65" ht="20.45" customHeight="1" spans="1:4">
      <c r="A65" s="16" t="s">
        <v>921</v>
      </c>
      <c r="B65" s="32"/>
      <c r="C65" s="33"/>
      <c r="D65" s="34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6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67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workbookViewId="0">
      <selection activeCell="H17" sqref="H17"/>
    </sheetView>
  </sheetViews>
  <sheetFormatPr defaultColWidth="9" defaultRowHeight="14.25" outlineLevelCol="3"/>
  <cols>
    <col min="1" max="1" width="50.625" style="1" customWidth="1"/>
    <col min="2" max="2" width="13.5" style="2" customWidth="1"/>
    <col min="3" max="3" width="13.5" style="1" customWidth="1"/>
    <col min="4" max="4" width="13.5" style="3" customWidth="1"/>
    <col min="5" max="16384" width="9" style="1"/>
  </cols>
  <sheetData>
    <row r="1" ht="19.35" customHeight="1" spans="1:1">
      <c r="A1" s="1" t="s">
        <v>924</v>
      </c>
    </row>
    <row r="2" ht="26.45" customHeight="1" spans="1:4">
      <c r="A2" s="4" t="s">
        <v>925</v>
      </c>
      <c r="B2" s="4"/>
      <c r="C2" s="4"/>
      <c r="D2" s="5"/>
    </row>
    <row r="3" ht="17.45" customHeight="1" spans="1:4">
      <c r="A3" s="6"/>
      <c r="B3" s="7"/>
      <c r="C3" s="8"/>
      <c r="D3" s="9" t="s">
        <v>646</v>
      </c>
    </row>
    <row r="4" ht="32.25" customHeight="1" spans="1:4">
      <c r="A4" s="10" t="s">
        <v>916</v>
      </c>
      <c r="B4" s="11" t="s">
        <v>50</v>
      </c>
      <c r="C4" s="11" t="s">
        <v>51</v>
      </c>
      <c r="D4" s="12" t="s">
        <v>52</v>
      </c>
    </row>
    <row r="5" ht="22.9" customHeight="1" spans="1:4">
      <c r="A5" s="13" t="s">
        <v>903</v>
      </c>
      <c r="B5" s="14">
        <v>0</v>
      </c>
      <c r="C5" s="14">
        <v>0</v>
      </c>
      <c r="D5" s="15"/>
    </row>
    <row r="6" ht="22.9" customHeight="1" spans="1:4">
      <c r="A6" s="16" t="s">
        <v>926</v>
      </c>
      <c r="B6" s="14"/>
      <c r="C6" s="14"/>
      <c r="D6" s="15"/>
    </row>
    <row r="7" ht="22.9" customHeight="1" spans="1:4">
      <c r="A7" s="16" t="s">
        <v>927</v>
      </c>
      <c r="B7" s="14"/>
      <c r="C7" s="14"/>
      <c r="D7" s="15"/>
    </row>
    <row r="8" ht="22.9" customHeight="1" spans="1:4">
      <c r="A8" s="16" t="s">
        <v>928</v>
      </c>
      <c r="B8" s="14"/>
      <c r="C8" s="14"/>
      <c r="D8" s="15"/>
    </row>
    <row r="9" ht="22.9" customHeight="1" spans="1:4">
      <c r="A9" s="16" t="s">
        <v>929</v>
      </c>
      <c r="B9" s="14"/>
      <c r="C9" s="14"/>
      <c r="D9" s="15"/>
    </row>
    <row r="10" ht="22.9" customHeight="1" spans="1:4">
      <c r="A10" s="13" t="s">
        <v>904</v>
      </c>
      <c r="B10" s="17">
        <v>3942</v>
      </c>
      <c r="C10" s="18">
        <v>3658</v>
      </c>
      <c r="D10" s="19">
        <f>B10/C10*100</f>
        <v>107.76</v>
      </c>
    </row>
    <row r="11" ht="22.9" customHeight="1" spans="1:4">
      <c r="A11" s="20" t="s">
        <v>930</v>
      </c>
      <c r="B11" s="17">
        <v>2913</v>
      </c>
      <c r="C11" s="18">
        <v>3656</v>
      </c>
      <c r="D11" s="19">
        <f>B11/C11*100</f>
        <v>79.68</v>
      </c>
    </row>
    <row r="12" ht="22.9" customHeight="1" spans="1:4">
      <c r="A12" s="20" t="s">
        <v>931</v>
      </c>
      <c r="B12" s="17">
        <v>291</v>
      </c>
      <c r="C12" s="18"/>
      <c r="D12" s="19"/>
    </row>
    <row r="13" ht="22.9" customHeight="1" spans="1:4">
      <c r="A13" s="20" t="s">
        <v>932</v>
      </c>
      <c r="B13" s="17">
        <v>150</v>
      </c>
      <c r="C13" s="18"/>
      <c r="D13" s="19"/>
    </row>
    <row r="14" ht="22.9" customHeight="1" spans="1:4">
      <c r="A14" s="20" t="s">
        <v>933</v>
      </c>
      <c r="B14" s="17"/>
      <c r="C14" s="18"/>
      <c r="D14" s="19"/>
    </row>
    <row r="15" ht="22.9" customHeight="1" spans="1:4">
      <c r="A15" s="13" t="s">
        <v>905</v>
      </c>
      <c r="B15" s="17">
        <v>0</v>
      </c>
      <c r="C15" s="18">
        <v>0</v>
      </c>
      <c r="D15" s="19"/>
    </row>
    <row r="16" ht="22.9" customHeight="1" spans="1:4">
      <c r="A16" s="21" t="s">
        <v>934</v>
      </c>
      <c r="B16" s="17"/>
      <c r="C16" s="18"/>
      <c r="D16" s="19"/>
    </row>
    <row r="17" ht="22.9" customHeight="1" spans="1:4">
      <c r="A17" s="21" t="s">
        <v>935</v>
      </c>
      <c r="B17" s="17"/>
      <c r="C17" s="18"/>
      <c r="D17" s="19"/>
    </row>
    <row r="18" ht="22.9" customHeight="1" spans="1:4">
      <c r="A18" s="13" t="s">
        <v>906</v>
      </c>
      <c r="B18" s="17">
        <v>0</v>
      </c>
      <c r="C18" s="18">
        <v>0</v>
      </c>
      <c r="D18" s="19"/>
    </row>
    <row r="19" ht="22.9" customHeight="1" spans="1:4">
      <c r="A19" s="22" t="s">
        <v>936</v>
      </c>
      <c r="B19" s="17"/>
      <c r="C19" s="18"/>
      <c r="D19" s="19"/>
    </row>
    <row r="20" ht="22.9" customHeight="1" spans="1:4">
      <c r="A20" s="22" t="s">
        <v>937</v>
      </c>
      <c r="B20" s="17"/>
      <c r="C20" s="18"/>
      <c r="D20" s="19"/>
    </row>
    <row r="21" ht="22.9" customHeight="1" spans="1:4">
      <c r="A21" s="22" t="s">
        <v>938</v>
      </c>
      <c r="B21" s="17"/>
      <c r="C21" s="18"/>
      <c r="D21" s="19"/>
    </row>
    <row r="22" ht="22.9" customHeight="1" spans="1:4">
      <c r="A22" s="13" t="s">
        <v>907</v>
      </c>
      <c r="B22" s="17">
        <v>2247</v>
      </c>
      <c r="C22" s="18">
        <v>2916</v>
      </c>
      <c r="D22" s="19">
        <f>B22/C22*100</f>
        <v>77.06</v>
      </c>
    </row>
    <row r="23" ht="22.9" customHeight="1" spans="1:4">
      <c r="A23" s="23" t="s">
        <v>908</v>
      </c>
      <c r="B23" s="17">
        <v>0</v>
      </c>
      <c r="C23" s="18">
        <v>0</v>
      </c>
      <c r="D23" s="19"/>
    </row>
    <row r="24" ht="22.9" customHeight="1" spans="1:4">
      <c r="A24" s="24" t="s">
        <v>939</v>
      </c>
      <c r="B24" s="17"/>
      <c r="C24" s="18"/>
      <c r="D24" s="19"/>
    </row>
    <row r="25" ht="22.9" customHeight="1" spans="1:4">
      <c r="A25" s="24" t="s">
        <v>940</v>
      </c>
      <c r="B25" s="17"/>
      <c r="C25" s="18"/>
      <c r="D25" s="19"/>
    </row>
    <row r="26" ht="22.9" customHeight="1" spans="1:4">
      <c r="A26" s="24" t="s">
        <v>941</v>
      </c>
      <c r="B26" s="17"/>
      <c r="C26" s="18"/>
      <c r="D26" s="19"/>
    </row>
    <row r="27" ht="22.9" customHeight="1" spans="1:4">
      <c r="A27" s="25" t="s">
        <v>909</v>
      </c>
      <c r="B27" s="17">
        <v>2247</v>
      </c>
      <c r="C27" s="18">
        <v>2916</v>
      </c>
      <c r="D27" s="19">
        <f t="shared" ref="D27:D28" si="0">B27/C27*100</f>
        <v>77.06</v>
      </c>
    </row>
    <row r="28" ht="22.9" customHeight="1" spans="1:4">
      <c r="A28" s="26" t="s">
        <v>942</v>
      </c>
      <c r="B28" s="17">
        <v>2030</v>
      </c>
      <c r="C28" s="18">
        <v>2648</v>
      </c>
      <c r="D28" s="19">
        <f t="shared" si="0"/>
        <v>76.66</v>
      </c>
    </row>
    <row r="29" ht="22.9" customHeight="1" spans="1:4">
      <c r="A29" s="26" t="s">
        <v>940</v>
      </c>
      <c r="B29" s="17">
        <v>210</v>
      </c>
      <c r="C29" s="18"/>
      <c r="D29" s="19"/>
    </row>
    <row r="30" ht="22.9" customHeight="1" spans="1:4">
      <c r="A30" s="26" t="s">
        <v>943</v>
      </c>
      <c r="B30" s="17"/>
      <c r="C30" s="18"/>
      <c r="D30" s="19"/>
    </row>
    <row r="31" ht="22.9" customHeight="1" spans="1:4">
      <c r="A31" s="23" t="s">
        <v>910</v>
      </c>
      <c r="B31" s="17">
        <v>0</v>
      </c>
      <c r="C31" s="18">
        <v>0</v>
      </c>
      <c r="D31" s="19"/>
    </row>
    <row r="32" ht="22.9" customHeight="1" spans="1:4">
      <c r="A32" s="27" t="s">
        <v>944</v>
      </c>
      <c r="B32" s="17"/>
      <c r="C32" s="18"/>
      <c r="D32" s="19"/>
    </row>
    <row r="33" ht="22.9" customHeight="1" spans="1:4">
      <c r="A33" s="27" t="s">
        <v>940</v>
      </c>
      <c r="B33" s="17"/>
      <c r="C33" s="18"/>
      <c r="D33" s="19"/>
    </row>
    <row r="34" ht="22.9" customHeight="1" spans="1:4">
      <c r="A34" s="27" t="s">
        <v>945</v>
      </c>
      <c r="B34" s="17"/>
      <c r="C34" s="18"/>
      <c r="D34" s="19"/>
    </row>
    <row r="35" ht="22.9" customHeight="1" spans="1:4">
      <c r="A35" s="13" t="s">
        <v>911</v>
      </c>
      <c r="B35" s="17">
        <v>0</v>
      </c>
      <c r="C35" s="18">
        <v>0</v>
      </c>
      <c r="D35" s="19"/>
    </row>
    <row r="36" ht="22.9" customHeight="1" spans="1:4">
      <c r="A36" s="28" t="s">
        <v>946</v>
      </c>
      <c r="B36" s="17"/>
      <c r="C36" s="18"/>
      <c r="D36" s="19"/>
    </row>
    <row r="37" ht="22.9" customHeight="1" spans="1:4">
      <c r="A37" s="28" t="s">
        <v>947</v>
      </c>
      <c r="B37" s="17"/>
      <c r="C37" s="18"/>
      <c r="D37" s="19"/>
    </row>
    <row r="38" ht="22.9" customHeight="1" spans="1:4">
      <c r="A38" s="28" t="s">
        <v>948</v>
      </c>
      <c r="B38" s="17"/>
      <c r="C38" s="18"/>
      <c r="D38" s="19"/>
    </row>
    <row r="39" ht="22.9" customHeight="1" spans="1:4">
      <c r="A39" s="28" t="s">
        <v>949</v>
      </c>
      <c r="B39" s="17"/>
      <c r="C39" s="18"/>
      <c r="D39" s="19"/>
    </row>
    <row r="40" ht="22.9" customHeight="1" spans="1:4">
      <c r="A40" s="28" t="s">
        <v>950</v>
      </c>
      <c r="B40" s="17"/>
      <c r="C40" s="18"/>
      <c r="D40" s="19"/>
    </row>
    <row r="41" ht="22.9" customHeight="1" spans="1:4">
      <c r="A41" s="13" t="s">
        <v>912</v>
      </c>
      <c r="B41" s="17">
        <v>0</v>
      </c>
      <c r="C41" s="18">
        <v>0</v>
      </c>
      <c r="D41" s="19"/>
    </row>
    <row r="42" ht="22.9" customHeight="1" spans="1:4">
      <c r="A42" s="29" t="s">
        <v>951</v>
      </c>
      <c r="B42" s="17"/>
      <c r="C42" s="18"/>
      <c r="D42" s="19"/>
    </row>
    <row r="43" ht="22.9" customHeight="1" spans="1:4">
      <c r="A43" s="29" t="s">
        <v>952</v>
      </c>
      <c r="B43" s="17"/>
      <c r="C43" s="18"/>
      <c r="D43" s="19"/>
    </row>
    <row r="44" ht="22.9" customHeight="1" spans="1:4">
      <c r="A44" s="29" t="s">
        <v>928</v>
      </c>
      <c r="B44" s="17"/>
      <c r="C44" s="18"/>
      <c r="D44" s="19"/>
    </row>
    <row r="45" ht="22.9" customHeight="1" spans="1:4">
      <c r="A45" s="29" t="s">
        <v>953</v>
      </c>
      <c r="B45" s="17"/>
      <c r="C45" s="18"/>
      <c r="D45" s="19"/>
    </row>
    <row r="46" ht="22.9" customHeight="1" spans="1:4">
      <c r="A46" s="29" t="s">
        <v>954</v>
      </c>
      <c r="B46" s="17"/>
      <c r="C46" s="18"/>
      <c r="D46" s="19"/>
    </row>
    <row r="47" ht="22.9" customHeight="1" spans="1:4">
      <c r="A47" s="13" t="s">
        <v>913</v>
      </c>
      <c r="B47" s="17">
        <v>0</v>
      </c>
      <c r="C47" s="18">
        <v>0</v>
      </c>
      <c r="D47" s="19"/>
    </row>
    <row r="48" ht="22.9" customHeight="1" spans="1:4">
      <c r="A48" s="30" t="s">
        <v>955</v>
      </c>
      <c r="B48" s="17"/>
      <c r="C48" s="18"/>
      <c r="D48" s="19"/>
    </row>
    <row r="49" ht="22.9" customHeight="1" spans="1:4">
      <c r="A49" s="30" t="s">
        <v>956</v>
      </c>
      <c r="B49" s="17"/>
      <c r="C49" s="18"/>
      <c r="D49" s="19"/>
    </row>
    <row r="50" ht="22.9" customHeight="1" spans="1:4">
      <c r="A50" s="30" t="s">
        <v>957</v>
      </c>
      <c r="B50" s="17"/>
      <c r="C50" s="18"/>
      <c r="D50" s="19"/>
    </row>
    <row r="51" ht="22.9" customHeight="1" spans="1:4">
      <c r="A51" s="30" t="s">
        <v>958</v>
      </c>
      <c r="B51" s="17"/>
      <c r="C51" s="18"/>
      <c r="D51" s="19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0" fitToHeight="0" orientation="portrait"/>
  <headerFooter>
    <oddFooter>&amp;C附表1-21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workbookViewId="0">
      <selection activeCell="D45" sqref="D45"/>
    </sheetView>
  </sheetViews>
  <sheetFormatPr defaultColWidth="9" defaultRowHeight="14.25" outlineLevelCol="6"/>
  <cols>
    <col min="1" max="1" width="38.375" customWidth="1"/>
    <col min="2" max="3" width="18.375" customWidth="1"/>
    <col min="4" max="4" width="18.375" style="176" customWidth="1"/>
  </cols>
  <sheetData>
    <row r="1" ht="18" customHeight="1" spans="1:2">
      <c r="A1" s="205" t="s">
        <v>93</v>
      </c>
      <c r="B1" s="206"/>
    </row>
    <row r="2" ht="22.5" spans="1:4">
      <c r="A2" s="180" t="s">
        <v>94</v>
      </c>
      <c r="B2" s="180"/>
      <c r="C2" s="180"/>
      <c r="D2" s="182"/>
    </row>
    <row r="3" spans="1:4">
      <c r="A3" s="207"/>
      <c r="B3" s="206"/>
      <c r="D3" s="184" t="s">
        <v>48</v>
      </c>
    </row>
    <row r="4" ht="37.35" customHeight="1" spans="1:4">
      <c r="A4" s="186" t="s">
        <v>95</v>
      </c>
      <c r="B4" s="186" t="s">
        <v>50</v>
      </c>
      <c r="C4" s="219" t="s">
        <v>51</v>
      </c>
      <c r="D4" s="188" t="s">
        <v>52</v>
      </c>
    </row>
    <row r="5" ht="15.6" customHeight="1" spans="1:4">
      <c r="A5" s="220" t="s">
        <v>96</v>
      </c>
      <c r="B5" s="221">
        <v>26498</v>
      </c>
      <c r="C5" s="222">
        <v>23395</v>
      </c>
      <c r="D5" s="192">
        <f>B5/C5*100</f>
        <v>113.26</v>
      </c>
    </row>
    <row r="6" ht="15.6" customHeight="1" spans="1:4">
      <c r="A6" s="220" t="s">
        <v>97</v>
      </c>
      <c r="B6" s="221"/>
      <c r="C6" s="222"/>
      <c r="D6" s="192"/>
    </row>
    <row r="7" ht="15.6" customHeight="1" spans="1:4">
      <c r="A7" s="220" t="s">
        <v>98</v>
      </c>
      <c r="B7" s="221">
        <v>468</v>
      </c>
      <c r="C7" s="222">
        <v>557</v>
      </c>
      <c r="D7" s="192">
        <f t="shared" ref="D7:D45" si="0">B7/C7*100</f>
        <v>84.02</v>
      </c>
    </row>
    <row r="8" ht="15.6" customHeight="1" spans="1:4">
      <c r="A8" s="220" t="s">
        <v>99</v>
      </c>
      <c r="B8" s="221">
        <v>5660</v>
      </c>
      <c r="C8" s="222">
        <v>12088</v>
      </c>
      <c r="D8" s="192">
        <f t="shared" si="0"/>
        <v>46.82</v>
      </c>
    </row>
    <row r="9" ht="15.6" customHeight="1" spans="1:7">
      <c r="A9" s="220" t="s">
        <v>100</v>
      </c>
      <c r="B9" s="221">
        <v>54456</v>
      </c>
      <c r="C9" s="222">
        <v>60997</v>
      </c>
      <c r="D9" s="192">
        <f t="shared" si="0"/>
        <v>89.28</v>
      </c>
      <c r="G9" s="104"/>
    </row>
    <row r="10" ht="15.6" customHeight="1" spans="1:4">
      <c r="A10" s="220" t="s">
        <v>101</v>
      </c>
      <c r="B10" s="221">
        <v>3075</v>
      </c>
      <c r="C10" s="222">
        <v>4124</v>
      </c>
      <c r="D10" s="192">
        <f t="shared" si="0"/>
        <v>74.56</v>
      </c>
    </row>
    <row r="11" ht="15.6" customHeight="1" spans="1:4">
      <c r="A11" s="220" t="s">
        <v>102</v>
      </c>
      <c r="B11" s="221">
        <v>3826</v>
      </c>
      <c r="C11" s="222">
        <v>6269</v>
      </c>
      <c r="D11" s="192">
        <f t="shared" si="0"/>
        <v>61.03</v>
      </c>
    </row>
    <row r="12" ht="15.6" customHeight="1" spans="1:4">
      <c r="A12" s="220" t="s">
        <v>103</v>
      </c>
      <c r="B12" s="221">
        <v>17276</v>
      </c>
      <c r="C12" s="222">
        <v>25539</v>
      </c>
      <c r="D12" s="192">
        <f t="shared" si="0"/>
        <v>67.65</v>
      </c>
    </row>
    <row r="13" ht="15.6" customHeight="1" spans="1:4">
      <c r="A13" s="220" t="s">
        <v>104</v>
      </c>
      <c r="B13" s="221">
        <v>24964</v>
      </c>
      <c r="C13" s="222">
        <v>36801</v>
      </c>
      <c r="D13" s="192">
        <f t="shared" si="0"/>
        <v>67.84</v>
      </c>
    </row>
    <row r="14" ht="15.6" customHeight="1" spans="1:4">
      <c r="A14" s="220" t="s">
        <v>105</v>
      </c>
      <c r="B14" s="221">
        <v>4321</v>
      </c>
      <c r="C14" s="222">
        <v>6588</v>
      </c>
      <c r="D14" s="192">
        <f t="shared" si="0"/>
        <v>65.59</v>
      </c>
    </row>
    <row r="15" ht="15.6" customHeight="1" spans="1:4">
      <c r="A15" s="220" t="s">
        <v>106</v>
      </c>
      <c r="B15" s="221">
        <v>65493</v>
      </c>
      <c r="C15" s="222">
        <v>71038</v>
      </c>
      <c r="D15" s="192">
        <f t="shared" si="0"/>
        <v>92.19</v>
      </c>
    </row>
    <row r="16" ht="15.6" customHeight="1" spans="1:4">
      <c r="A16" s="220" t="s">
        <v>107</v>
      </c>
      <c r="B16" s="221">
        <v>12201</v>
      </c>
      <c r="C16" s="222">
        <v>15215</v>
      </c>
      <c r="D16" s="192">
        <f t="shared" si="0"/>
        <v>80.19</v>
      </c>
    </row>
    <row r="17" ht="15.6" customHeight="1" spans="1:4">
      <c r="A17" s="220" t="s">
        <v>108</v>
      </c>
      <c r="B17" s="221">
        <v>13135</v>
      </c>
      <c r="C17" s="222">
        <v>12832</v>
      </c>
      <c r="D17" s="192">
        <f t="shared" si="0"/>
        <v>102.36</v>
      </c>
    </row>
    <row r="18" ht="15.6" customHeight="1" spans="1:4">
      <c r="A18" s="220" t="s">
        <v>109</v>
      </c>
      <c r="B18" s="221">
        <v>8840</v>
      </c>
      <c r="C18" s="222">
        <v>7800</v>
      </c>
      <c r="D18" s="192">
        <f t="shared" si="0"/>
        <v>113.33</v>
      </c>
    </row>
    <row r="19" ht="15.6" customHeight="1" spans="1:4">
      <c r="A19" s="220" t="s">
        <v>110</v>
      </c>
      <c r="B19" s="221">
        <v>1235</v>
      </c>
      <c r="C19" s="222">
        <v>5594</v>
      </c>
      <c r="D19" s="192">
        <f t="shared" si="0"/>
        <v>22.08</v>
      </c>
    </row>
    <row r="20" ht="15.6" customHeight="1" spans="1:4">
      <c r="A20" s="220" t="s">
        <v>111</v>
      </c>
      <c r="B20" s="221"/>
      <c r="C20" s="222"/>
      <c r="D20" s="192"/>
    </row>
    <row r="21" ht="15.6" customHeight="1" spans="1:4">
      <c r="A21" s="220" t="s">
        <v>112</v>
      </c>
      <c r="B21" s="221"/>
      <c r="C21" s="222">
        <v>3100</v>
      </c>
      <c r="D21" s="192">
        <f t="shared" si="0"/>
        <v>0</v>
      </c>
    </row>
    <row r="22" ht="15.6" customHeight="1" spans="1:4">
      <c r="A22" s="220" t="s">
        <v>113</v>
      </c>
      <c r="B22" s="221">
        <v>1242</v>
      </c>
      <c r="C22" s="222">
        <v>619</v>
      </c>
      <c r="D22" s="192">
        <f t="shared" si="0"/>
        <v>200.65</v>
      </c>
    </row>
    <row r="23" ht="15.6" customHeight="1" spans="1:4">
      <c r="A23" s="220" t="s">
        <v>114</v>
      </c>
      <c r="B23" s="221">
        <v>9148</v>
      </c>
      <c r="C23" s="222">
        <v>8471</v>
      </c>
      <c r="D23" s="192">
        <f t="shared" si="0"/>
        <v>107.99</v>
      </c>
    </row>
    <row r="24" ht="15.6" customHeight="1" spans="1:4">
      <c r="A24" s="220" t="s">
        <v>115</v>
      </c>
      <c r="B24" s="221"/>
      <c r="C24" s="222"/>
      <c r="D24" s="192"/>
    </row>
    <row r="25" ht="15.6" customHeight="1" spans="1:4">
      <c r="A25" s="220" t="s">
        <v>116</v>
      </c>
      <c r="B25" s="221">
        <v>2590</v>
      </c>
      <c r="C25" s="222"/>
      <c r="D25" s="192"/>
    </row>
    <row r="26" ht="15.6" customHeight="1" spans="1:4">
      <c r="A26" s="220" t="s">
        <v>117</v>
      </c>
      <c r="B26" s="221">
        <v>6618</v>
      </c>
      <c r="C26" s="222">
        <v>4078</v>
      </c>
      <c r="D26" s="192">
        <f t="shared" si="0"/>
        <v>162.29</v>
      </c>
    </row>
    <row r="27" ht="15.6" customHeight="1" spans="1:4">
      <c r="A27" s="220" t="s">
        <v>118</v>
      </c>
      <c r="B27" s="221">
        <v>487</v>
      </c>
      <c r="C27" s="222">
        <v>295</v>
      </c>
      <c r="D27" s="192">
        <f t="shared" si="0"/>
        <v>165.08</v>
      </c>
    </row>
    <row r="28" ht="15.6" customHeight="1" spans="1:4">
      <c r="A28" s="220" t="s">
        <v>119</v>
      </c>
      <c r="B28" s="221"/>
      <c r="C28" s="222">
        <v>9</v>
      </c>
      <c r="D28" s="192">
        <f t="shared" si="0"/>
        <v>0</v>
      </c>
    </row>
    <row r="29" ht="15.6" customHeight="1" spans="1:4">
      <c r="A29" s="223" t="s">
        <v>120</v>
      </c>
      <c r="B29" s="221">
        <f>SUM(B5:B28)</f>
        <v>261533</v>
      </c>
      <c r="C29" s="221">
        <f>SUM(C5:C28)</f>
        <v>305409</v>
      </c>
      <c r="D29" s="192">
        <f t="shared" si="0"/>
        <v>85.63</v>
      </c>
    </row>
    <row r="30" ht="15.6" customHeight="1" spans="1:4">
      <c r="A30" s="224" t="s">
        <v>121</v>
      </c>
      <c r="B30" s="221"/>
      <c r="C30" s="222">
        <v>2100</v>
      </c>
      <c r="D30" s="192">
        <f t="shared" si="0"/>
        <v>0</v>
      </c>
    </row>
    <row r="31" ht="15.6" customHeight="1" spans="1:4">
      <c r="A31" s="224" t="s">
        <v>122</v>
      </c>
      <c r="B31" s="221"/>
      <c r="C31" s="222"/>
      <c r="D31" s="192"/>
    </row>
    <row r="32" ht="15.6" customHeight="1" spans="1:4">
      <c r="A32" s="202" t="s">
        <v>123</v>
      </c>
      <c r="B32" s="200"/>
      <c r="C32" s="222"/>
      <c r="D32" s="192"/>
    </row>
    <row r="33" ht="15.6" customHeight="1" spans="1:4">
      <c r="A33" s="202" t="s">
        <v>124</v>
      </c>
      <c r="B33" s="200"/>
      <c r="C33" s="222"/>
      <c r="D33" s="192"/>
    </row>
    <row r="34" ht="15.6" customHeight="1" spans="1:4">
      <c r="A34" s="199" t="s">
        <v>125</v>
      </c>
      <c r="B34" s="199"/>
      <c r="C34" s="222"/>
      <c r="D34" s="192"/>
    </row>
    <row r="35" ht="15.6" customHeight="1" spans="1:4">
      <c r="A35" s="199" t="s">
        <v>126</v>
      </c>
      <c r="B35" s="221"/>
      <c r="C35" s="222"/>
      <c r="D35" s="192"/>
    </row>
    <row r="36" spans="1:4">
      <c r="A36" s="202" t="s">
        <v>127</v>
      </c>
      <c r="B36" s="221">
        <v>34756</v>
      </c>
      <c r="C36" s="225">
        <v>38022</v>
      </c>
      <c r="D36" s="192">
        <f t="shared" si="0"/>
        <v>91.41</v>
      </c>
    </row>
    <row r="37" spans="1:4">
      <c r="A37" s="225" t="s">
        <v>128</v>
      </c>
      <c r="B37" s="221"/>
      <c r="C37" s="225"/>
      <c r="D37" s="192"/>
    </row>
    <row r="38" spans="1:4">
      <c r="A38" s="199" t="s">
        <v>129</v>
      </c>
      <c r="B38" s="221"/>
      <c r="C38" s="225"/>
      <c r="D38" s="192"/>
    </row>
    <row r="39" spans="1:4">
      <c r="A39" s="202" t="s">
        <v>130</v>
      </c>
      <c r="B39" s="221"/>
      <c r="C39" s="225"/>
      <c r="D39" s="192"/>
    </row>
    <row r="40" spans="1:4">
      <c r="A40" s="204" t="s">
        <v>131</v>
      </c>
      <c r="B40" s="221"/>
      <c r="C40" s="225"/>
      <c r="D40" s="192"/>
    </row>
    <row r="41" spans="1:4">
      <c r="A41" s="204" t="s">
        <v>132</v>
      </c>
      <c r="B41" s="221"/>
      <c r="C41" s="225"/>
      <c r="D41" s="192"/>
    </row>
    <row r="42" spans="1:4">
      <c r="A42" s="226" t="s">
        <v>133</v>
      </c>
      <c r="B42" s="221">
        <v>13615</v>
      </c>
      <c r="C42" s="225">
        <v>31412</v>
      </c>
      <c r="D42" s="192">
        <f t="shared" si="0"/>
        <v>43.34</v>
      </c>
    </row>
    <row r="43" spans="1:4">
      <c r="A43" s="204" t="s">
        <v>134</v>
      </c>
      <c r="B43" s="221"/>
      <c r="C43" s="225">
        <v>46</v>
      </c>
      <c r="D43" s="192">
        <f t="shared" si="0"/>
        <v>0</v>
      </c>
    </row>
    <row r="44" spans="1:4">
      <c r="A44" s="221" t="s">
        <v>135</v>
      </c>
      <c r="B44" s="221">
        <v>20000</v>
      </c>
      <c r="C44" s="225">
        <v>20608</v>
      </c>
      <c r="D44" s="192">
        <f t="shared" si="0"/>
        <v>97.05</v>
      </c>
    </row>
    <row r="45" spans="1:4">
      <c r="A45" s="223" t="s">
        <v>136</v>
      </c>
      <c r="B45" s="222">
        <f>SUM(B29:B44)</f>
        <v>329904</v>
      </c>
      <c r="C45" s="222">
        <f>SUM(C29:C44)</f>
        <v>397597</v>
      </c>
      <c r="D45" s="192">
        <f t="shared" si="0"/>
        <v>82.97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/>
  <headerFooter>
    <oddFooter>&amp;C附表1-2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workbookViewId="0">
      <selection activeCell="D29" sqref="D29"/>
    </sheetView>
  </sheetViews>
  <sheetFormatPr defaultColWidth="9" defaultRowHeight="14.25" outlineLevelCol="6"/>
  <cols>
    <col min="1" max="1" width="44.625" customWidth="1"/>
    <col min="2" max="3" width="12.125" customWidth="1"/>
    <col min="4" max="4" width="15.125" style="176" customWidth="1"/>
  </cols>
  <sheetData>
    <row r="1" ht="18" customHeight="1" spans="1:2">
      <c r="A1" s="205" t="s">
        <v>137</v>
      </c>
      <c r="B1" s="206"/>
    </row>
    <row r="2" ht="22.5" spans="1:4">
      <c r="A2" s="180" t="s">
        <v>138</v>
      </c>
      <c r="B2" s="180"/>
      <c r="C2" s="180"/>
      <c r="D2" s="182"/>
    </row>
    <row r="3" spans="1:4">
      <c r="A3" s="207"/>
      <c r="B3" s="206"/>
      <c r="D3" s="184" t="s">
        <v>48</v>
      </c>
    </row>
    <row r="4" ht="37.35" customHeight="1" spans="1:4">
      <c r="A4" s="105" t="s">
        <v>139</v>
      </c>
      <c r="B4" s="105" t="s">
        <v>50</v>
      </c>
      <c r="C4" s="106" t="s">
        <v>51</v>
      </c>
      <c r="D4" s="117" t="s">
        <v>52</v>
      </c>
    </row>
    <row r="5" ht="15.6" customHeight="1" spans="1:4">
      <c r="A5" s="71" t="s">
        <v>53</v>
      </c>
      <c r="B5" s="208">
        <f>SUM(B6:B16)</f>
        <v>138839</v>
      </c>
      <c r="C5" s="208">
        <f>SUM(C6:C16)</f>
        <v>114280</v>
      </c>
      <c r="D5" s="209">
        <f>B5/C5*100</f>
        <v>121.49</v>
      </c>
    </row>
    <row r="6" ht="15.6" customHeight="1" spans="1:4">
      <c r="A6" s="70" t="s">
        <v>54</v>
      </c>
      <c r="B6" s="208">
        <v>44240</v>
      </c>
      <c r="C6" s="210">
        <f>7036+33761</f>
        <v>40797</v>
      </c>
      <c r="D6" s="209">
        <f t="shared" ref="D6:D44" si="0">B6/C6*100</f>
        <v>108.44</v>
      </c>
    </row>
    <row r="7" ht="15.6" customHeight="1" spans="1:4">
      <c r="A7" s="70" t="s">
        <v>55</v>
      </c>
      <c r="B7" s="208"/>
      <c r="C7" s="210"/>
      <c r="D7" s="209"/>
    </row>
    <row r="8" ht="15.6" customHeight="1" spans="1:4">
      <c r="A8" s="70" t="s">
        <v>56</v>
      </c>
      <c r="B8" s="208">
        <v>35803</v>
      </c>
      <c r="C8" s="210">
        <v>30780</v>
      </c>
      <c r="D8" s="209">
        <f t="shared" si="0"/>
        <v>116.32</v>
      </c>
    </row>
    <row r="9" ht="15.6" customHeight="1" spans="1:7">
      <c r="A9" s="70" t="s">
        <v>57</v>
      </c>
      <c r="B9" s="208"/>
      <c r="C9" s="210"/>
      <c r="D9" s="209"/>
      <c r="G9" s="104"/>
    </row>
    <row r="10" ht="15.6" customHeight="1" spans="1:4">
      <c r="A10" s="70" t="s">
        <v>58</v>
      </c>
      <c r="B10" s="208"/>
      <c r="C10" s="210"/>
      <c r="D10" s="209"/>
    </row>
    <row r="11" ht="15.6" customHeight="1" spans="1:4">
      <c r="A11" s="70" t="s">
        <v>59</v>
      </c>
      <c r="B11" s="208"/>
      <c r="C11" s="210">
        <v>15</v>
      </c>
      <c r="D11" s="209">
        <f t="shared" si="0"/>
        <v>0</v>
      </c>
    </row>
    <row r="12" ht="15.6" customHeight="1" spans="1:4">
      <c r="A12" s="70" t="s">
        <v>60</v>
      </c>
      <c r="B12" s="208">
        <v>12544</v>
      </c>
      <c r="C12" s="210">
        <v>10259</v>
      </c>
      <c r="D12" s="209">
        <f t="shared" si="0"/>
        <v>122.27</v>
      </c>
    </row>
    <row r="13" ht="15.6" customHeight="1" spans="1:4">
      <c r="A13" s="70" t="s">
        <v>61</v>
      </c>
      <c r="B13" s="208">
        <v>12724</v>
      </c>
      <c r="C13" s="210">
        <v>10280</v>
      </c>
      <c r="D13" s="209">
        <f t="shared" si="0"/>
        <v>123.77</v>
      </c>
    </row>
    <row r="14" ht="15.6" customHeight="1" spans="1:4">
      <c r="A14" s="70" t="s">
        <v>62</v>
      </c>
      <c r="B14" s="208">
        <v>4644</v>
      </c>
      <c r="C14" s="210">
        <v>4326</v>
      </c>
      <c r="D14" s="209">
        <f t="shared" si="0"/>
        <v>107.35</v>
      </c>
    </row>
    <row r="15" ht="15.6" customHeight="1" spans="1:4">
      <c r="A15" s="70" t="s">
        <v>63</v>
      </c>
      <c r="B15" s="208">
        <v>6244</v>
      </c>
      <c r="C15" s="210">
        <v>4085</v>
      </c>
      <c r="D15" s="209">
        <f t="shared" si="0"/>
        <v>152.85</v>
      </c>
    </row>
    <row r="16" ht="15.6" customHeight="1" spans="1:4">
      <c r="A16" s="70" t="s">
        <v>64</v>
      </c>
      <c r="B16" s="208">
        <v>22640</v>
      </c>
      <c r="C16" s="210">
        <v>13738</v>
      </c>
      <c r="D16" s="209">
        <f t="shared" si="0"/>
        <v>164.8</v>
      </c>
    </row>
    <row r="17" ht="15.6" customHeight="1" spans="1:4">
      <c r="A17" s="70" t="s">
        <v>65</v>
      </c>
      <c r="B17" s="208"/>
      <c r="C17" s="210"/>
      <c r="D17" s="209"/>
    </row>
    <row r="18" ht="15.6" customHeight="1" spans="1:4">
      <c r="A18" s="70" t="s">
        <v>66</v>
      </c>
      <c r="B18" s="208"/>
      <c r="C18" s="210"/>
      <c r="D18" s="209"/>
    </row>
    <row r="19" ht="15.6" customHeight="1" spans="1:4">
      <c r="A19" s="70" t="s">
        <v>67</v>
      </c>
      <c r="B19" s="208"/>
      <c r="C19" s="210"/>
      <c r="D19" s="209"/>
    </row>
    <row r="20" ht="15.6" customHeight="1" spans="1:4">
      <c r="A20" s="70" t="s">
        <v>68</v>
      </c>
      <c r="B20" s="208"/>
      <c r="C20" s="210"/>
      <c r="D20" s="209"/>
    </row>
    <row r="21" ht="15.6" customHeight="1" spans="1:4">
      <c r="A21" s="70" t="s">
        <v>69</v>
      </c>
      <c r="B21" s="208"/>
      <c r="C21" s="210"/>
      <c r="D21" s="209"/>
    </row>
    <row r="22" ht="15.6" customHeight="1" spans="1:4">
      <c r="A22" s="71" t="s">
        <v>70</v>
      </c>
      <c r="B22" s="208">
        <f>SUM(B23:B30)</f>
        <v>32479</v>
      </c>
      <c r="C22" s="208">
        <f>SUM(C23:C30)</f>
        <v>50420</v>
      </c>
      <c r="D22" s="209">
        <f t="shared" si="0"/>
        <v>64.42</v>
      </c>
    </row>
    <row r="23" ht="15.6" customHeight="1" spans="1:4">
      <c r="A23" s="70" t="s">
        <v>71</v>
      </c>
      <c r="B23" s="208">
        <v>6900</v>
      </c>
      <c r="C23" s="210">
        <v>6154</v>
      </c>
      <c r="D23" s="209">
        <f t="shared" si="0"/>
        <v>112.12</v>
      </c>
    </row>
    <row r="24" ht="15.6" customHeight="1" spans="1:4">
      <c r="A24" s="70" t="s">
        <v>72</v>
      </c>
      <c r="B24" s="208">
        <v>4000</v>
      </c>
      <c r="C24" s="210">
        <v>4103</v>
      </c>
      <c r="D24" s="209">
        <f t="shared" si="0"/>
        <v>97.49</v>
      </c>
    </row>
    <row r="25" ht="15.6" customHeight="1" spans="1:4">
      <c r="A25" s="70" t="s">
        <v>73</v>
      </c>
      <c r="B25" s="208">
        <v>1000</v>
      </c>
      <c r="C25" s="210">
        <v>1208</v>
      </c>
      <c r="D25" s="209">
        <f t="shared" si="0"/>
        <v>82.78</v>
      </c>
    </row>
    <row r="26" ht="15.6" customHeight="1" spans="1:4">
      <c r="A26" s="70" t="s">
        <v>74</v>
      </c>
      <c r="B26" s="208"/>
      <c r="C26" s="210">
        <v>644</v>
      </c>
      <c r="D26" s="209">
        <f t="shared" si="0"/>
        <v>0</v>
      </c>
    </row>
    <row r="27" ht="15.6" customHeight="1" spans="1:4">
      <c r="A27" s="70" t="s">
        <v>75</v>
      </c>
      <c r="B27" s="208">
        <v>2625</v>
      </c>
      <c r="C27" s="210">
        <v>4000</v>
      </c>
      <c r="D27" s="209">
        <f t="shared" si="0"/>
        <v>65.63</v>
      </c>
    </row>
    <row r="28" ht="15.6" customHeight="1" spans="1:4">
      <c r="A28" s="70" t="s">
        <v>76</v>
      </c>
      <c r="B28" s="208"/>
      <c r="C28" s="210">
        <v>18</v>
      </c>
      <c r="D28" s="209">
        <f t="shared" si="0"/>
        <v>0</v>
      </c>
    </row>
    <row r="29" ht="15.6" customHeight="1" spans="1:4">
      <c r="A29" s="70" t="s">
        <v>77</v>
      </c>
      <c r="B29" s="208"/>
      <c r="C29" s="210"/>
      <c r="D29" s="209"/>
    </row>
    <row r="30" ht="15.6" customHeight="1" spans="1:4">
      <c r="A30" s="70" t="s">
        <v>78</v>
      </c>
      <c r="B30" s="208">
        <v>17954</v>
      </c>
      <c r="C30" s="210">
        <v>34293</v>
      </c>
      <c r="D30" s="209">
        <f t="shared" si="0"/>
        <v>52.35</v>
      </c>
    </row>
    <row r="31" ht="15.6" customHeight="1" spans="1:4">
      <c r="A31" s="211" t="s">
        <v>79</v>
      </c>
      <c r="B31" s="208">
        <f>B22+B5</f>
        <v>171318</v>
      </c>
      <c r="C31" s="208">
        <f>C22+C5</f>
        <v>164700</v>
      </c>
      <c r="D31" s="209">
        <f t="shared" si="0"/>
        <v>104.02</v>
      </c>
    </row>
    <row r="32" ht="15.6" customHeight="1" spans="1:4">
      <c r="A32" s="212" t="s">
        <v>80</v>
      </c>
      <c r="B32" s="208"/>
      <c r="C32" s="210">
        <v>8600</v>
      </c>
      <c r="D32" s="209">
        <f t="shared" si="0"/>
        <v>0</v>
      </c>
    </row>
    <row r="33" ht="15.6" customHeight="1" spans="1:4">
      <c r="A33" s="212" t="s">
        <v>81</v>
      </c>
      <c r="B33" s="208">
        <f>B34+B38+B40</f>
        <v>136574</v>
      </c>
      <c r="C33" s="210">
        <f>C34+C39+C40+C41+C38</f>
        <v>194329</v>
      </c>
      <c r="D33" s="209">
        <f t="shared" si="0"/>
        <v>70.28</v>
      </c>
    </row>
    <row r="34" ht="15.6" customHeight="1" spans="1:4">
      <c r="A34" s="213" t="s">
        <v>82</v>
      </c>
      <c r="B34" s="208">
        <v>15104</v>
      </c>
      <c r="C34" s="214">
        <v>67761</v>
      </c>
      <c r="D34" s="209">
        <f t="shared" si="0"/>
        <v>22.29</v>
      </c>
    </row>
    <row r="35" ht="15.6" customHeight="1" spans="1:4">
      <c r="A35" s="213" t="s">
        <v>83</v>
      </c>
      <c r="B35" s="208">
        <v>6115</v>
      </c>
      <c r="C35" s="214">
        <v>6115</v>
      </c>
      <c r="D35" s="209">
        <f t="shared" si="0"/>
        <v>100</v>
      </c>
    </row>
    <row r="36" ht="15.6" customHeight="1" spans="1:4">
      <c r="A36" s="215" t="s">
        <v>84</v>
      </c>
      <c r="B36" s="208">
        <v>8989</v>
      </c>
      <c r="C36" s="214">
        <v>11740</v>
      </c>
      <c r="D36" s="209">
        <f t="shared" si="0"/>
        <v>76.57</v>
      </c>
    </row>
    <row r="37" ht="15.6" customHeight="1" spans="1:4">
      <c r="A37" s="215" t="s">
        <v>85</v>
      </c>
      <c r="B37" s="208"/>
      <c r="C37" s="214">
        <v>49906</v>
      </c>
      <c r="D37" s="209">
        <f t="shared" si="0"/>
        <v>0</v>
      </c>
    </row>
    <row r="38" ht="15.6" customHeight="1" spans="1:4">
      <c r="A38" s="216" t="s">
        <v>86</v>
      </c>
      <c r="B38" s="208">
        <v>94470</v>
      </c>
      <c r="C38" s="210">
        <v>60550</v>
      </c>
      <c r="D38" s="209">
        <f t="shared" si="0"/>
        <v>156.02</v>
      </c>
    </row>
    <row r="39" ht="15.6" customHeight="1" spans="1:4">
      <c r="A39" s="215" t="s">
        <v>87</v>
      </c>
      <c r="B39" s="208">
        <v>18761</v>
      </c>
      <c r="C39" s="210">
        <v>13942</v>
      </c>
      <c r="D39" s="209">
        <f t="shared" si="0"/>
        <v>134.56</v>
      </c>
    </row>
    <row r="40" ht="15.6" customHeight="1" spans="1:4">
      <c r="A40" s="213" t="s">
        <v>88</v>
      </c>
      <c r="B40" s="208">
        <v>27000</v>
      </c>
      <c r="C40" s="210">
        <v>52039</v>
      </c>
      <c r="D40" s="209">
        <f t="shared" si="0"/>
        <v>51.88</v>
      </c>
    </row>
    <row r="41" ht="15.6" customHeight="1" spans="1:4">
      <c r="A41" s="215" t="s">
        <v>89</v>
      </c>
      <c r="B41" s="208"/>
      <c r="C41" s="210">
        <v>37</v>
      </c>
      <c r="D41" s="209">
        <f t="shared" si="0"/>
        <v>0</v>
      </c>
    </row>
    <row r="42" ht="15.6" customHeight="1" spans="1:4">
      <c r="A42" s="217" t="s">
        <v>90</v>
      </c>
      <c r="B42" s="208"/>
      <c r="C42" s="210"/>
      <c r="D42" s="209"/>
    </row>
    <row r="43" ht="15.6" customHeight="1" spans="1:4">
      <c r="A43" s="215" t="s">
        <v>91</v>
      </c>
      <c r="B43" s="208"/>
      <c r="C43" s="210"/>
      <c r="D43" s="209"/>
    </row>
    <row r="44" ht="15.6" customHeight="1" spans="1:4">
      <c r="A44" s="211" t="s">
        <v>92</v>
      </c>
      <c r="B44" s="208">
        <f>B31+B33</f>
        <v>307892</v>
      </c>
      <c r="C44" s="210">
        <f>C31+C32+C33</f>
        <v>367629</v>
      </c>
      <c r="D44" s="209">
        <f t="shared" si="0"/>
        <v>83.75</v>
      </c>
    </row>
    <row r="45" spans="1:2">
      <c r="A45" s="218"/>
      <c r="B45" s="206"/>
    </row>
    <row r="46" spans="1:2">
      <c r="A46" s="218"/>
      <c r="B46" s="206"/>
    </row>
    <row r="47" spans="1:2">
      <c r="A47" s="218"/>
      <c r="B47" s="206"/>
    </row>
    <row r="48" spans="1:2">
      <c r="A48" s="206"/>
      <c r="B48" s="206"/>
    </row>
    <row r="49" spans="1:2">
      <c r="A49" s="206"/>
      <c r="B49" s="206"/>
    </row>
    <row r="50" spans="1:2">
      <c r="A50" s="206"/>
      <c r="B50" s="20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8"/>
  <sheetViews>
    <sheetView workbookViewId="0">
      <selection activeCell="G9" sqref="G9"/>
    </sheetView>
  </sheetViews>
  <sheetFormatPr defaultColWidth="9" defaultRowHeight="14.25" outlineLevelCol="6"/>
  <cols>
    <col min="1" max="1" width="44.625" style="173" customWidth="1"/>
    <col min="2" max="2" width="12.125" style="174" customWidth="1"/>
    <col min="3" max="3" width="12.125" style="175" customWidth="1"/>
    <col min="4" max="4" width="15.125" style="176" customWidth="1"/>
  </cols>
  <sheetData>
    <row r="1" spans="1:2">
      <c r="A1" s="177" t="s">
        <v>140</v>
      </c>
      <c r="B1" s="178"/>
    </row>
    <row r="2" ht="30" customHeight="1" spans="1:4">
      <c r="A2" s="179" t="s">
        <v>141</v>
      </c>
      <c r="B2" s="180"/>
      <c r="C2" s="181"/>
      <c r="D2" s="182"/>
    </row>
    <row r="3" spans="1:4">
      <c r="A3" s="183"/>
      <c r="B3" s="178"/>
      <c r="D3" s="184" t="s">
        <v>48</v>
      </c>
    </row>
    <row r="4" ht="32.45" customHeight="1" spans="1:4">
      <c r="A4" s="185" t="s">
        <v>95</v>
      </c>
      <c r="B4" s="186" t="s">
        <v>50</v>
      </c>
      <c r="C4" s="187" t="s">
        <v>51</v>
      </c>
      <c r="D4" s="188" t="s">
        <v>52</v>
      </c>
    </row>
    <row r="5" spans="1:4">
      <c r="A5" s="189" t="s">
        <v>142</v>
      </c>
      <c r="B5" s="190">
        <v>21347</v>
      </c>
      <c r="C5" s="191">
        <v>17590</v>
      </c>
      <c r="D5" s="192">
        <f>B5/C5*100</f>
        <v>121.36</v>
      </c>
    </row>
    <row r="6" spans="1:4">
      <c r="A6" s="189" t="s">
        <v>143</v>
      </c>
      <c r="B6" s="190">
        <v>612.48</v>
      </c>
      <c r="C6" s="191">
        <v>643</v>
      </c>
      <c r="D6" s="192">
        <f t="shared" ref="D6:D69" si="0">B6/C6*100</f>
        <v>95.25</v>
      </c>
    </row>
    <row r="7" spans="1:4">
      <c r="A7" s="189" t="s">
        <v>144</v>
      </c>
      <c r="B7" s="190">
        <v>505.42</v>
      </c>
      <c r="C7" s="191">
        <v>490</v>
      </c>
      <c r="D7" s="192">
        <f t="shared" si="0"/>
        <v>103.15</v>
      </c>
    </row>
    <row r="8" spans="1:7">
      <c r="A8" s="189" t="s">
        <v>145</v>
      </c>
      <c r="B8" s="190">
        <v>37.16</v>
      </c>
      <c r="C8" s="191">
        <v>139</v>
      </c>
      <c r="D8" s="192">
        <f t="shared" si="0"/>
        <v>26.73</v>
      </c>
      <c r="G8" s="104"/>
    </row>
    <row r="9" spans="1:4">
      <c r="A9" s="189" t="s">
        <v>146</v>
      </c>
      <c r="B9" s="190">
        <v>3</v>
      </c>
      <c r="C9" s="191"/>
      <c r="D9" s="192"/>
    </row>
    <row r="10" spans="1:4">
      <c r="A10" s="189" t="s">
        <v>147</v>
      </c>
      <c r="B10" s="190">
        <v>5.7</v>
      </c>
      <c r="C10" s="191"/>
      <c r="D10" s="192"/>
    </row>
    <row r="11" spans="1:4">
      <c r="A11" s="189" t="s">
        <v>148</v>
      </c>
      <c r="B11" s="190">
        <v>47.5</v>
      </c>
      <c r="C11" s="191">
        <v>9</v>
      </c>
      <c r="D11" s="192">
        <f t="shared" si="0"/>
        <v>527.78</v>
      </c>
    </row>
    <row r="12" spans="1:4">
      <c r="A12" s="189" t="s">
        <v>149</v>
      </c>
      <c r="B12" s="190">
        <v>1</v>
      </c>
      <c r="C12" s="191">
        <v>1</v>
      </c>
      <c r="D12" s="192">
        <f t="shared" si="0"/>
        <v>100</v>
      </c>
    </row>
    <row r="13" spans="1:4">
      <c r="A13" s="189" t="s">
        <v>150</v>
      </c>
      <c r="B13" s="190">
        <v>10.7</v>
      </c>
      <c r="C13" s="191">
        <v>1</v>
      </c>
      <c r="D13" s="192">
        <f t="shared" si="0"/>
        <v>1070</v>
      </c>
    </row>
    <row r="14" ht="18" customHeight="1" spans="1:4">
      <c r="A14" s="193" t="s">
        <v>151</v>
      </c>
      <c r="B14" s="190"/>
      <c r="C14" s="191">
        <v>3</v>
      </c>
      <c r="D14" s="192">
        <f t="shared" si="0"/>
        <v>0</v>
      </c>
    </row>
    <row r="15" spans="1:4">
      <c r="A15" s="189" t="s">
        <v>152</v>
      </c>
      <c r="B15" s="190">
        <v>390.6</v>
      </c>
      <c r="C15" s="191">
        <v>386</v>
      </c>
      <c r="D15" s="192">
        <f t="shared" si="0"/>
        <v>101.19</v>
      </c>
    </row>
    <row r="16" spans="1:4">
      <c r="A16" s="189" t="s">
        <v>153</v>
      </c>
      <c r="B16" s="190">
        <v>313.74</v>
      </c>
      <c r="C16" s="191">
        <v>303</v>
      </c>
      <c r="D16" s="192">
        <f t="shared" si="0"/>
        <v>103.54</v>
      </c>
    </row>
    <row r="17" spans="1:4">
      <c r="A17" s="189" t="s">
        <v>154</v>
      </c>
      <c r="B17" s="190">
        <v>20</v>
      </c>
      <c r="C17" s="191">
        <v>50</v>
      </c>
      <c r="D17" s="192">
        <f t="shared" si="0"/>
        <v>40</v>
      </c>
    </row>
    <row r="18" spans="1:4">
      <c r="A18" s="189" t="s">
        <v>155</v>
      </c>
      <c r="B18" s="190">
        <v>30.28</v>
      </c>
      <c r="C18" s="191"/>
      <c r="D18" s="192"/>
    </row>
    <row r="19" spans="1:4">
      <c r="A19" s="189" t="s">
        <v>156</v>
      </c>
      <c r="B19" s="190">
        <v>23.58</v>
      </c>
      <c r="C19" s="191">
        <v>30</v>
      </c>
      <c r="D19" s="192">
        <f t="shared" si="0"/>
        <v>78.6</v>
      </c>
    </row>
    <row r="20" spans="1:4">
      <c r="A20" s="189" t="s">
        <v>157</v>
      </c>
      <c r="B20" s="190">
        <v>3</v>
      </c>
      <c r="C20" s="191">
        <v>3</v>
      </c>
      <c r="D20" s="192">
        <f t="shared" si="0"/>
        <v>100</v>
      </c>
    </row>
    <row r="21" spans="1:4">
      <c r="A21" s="189" t="s">
        <v>158</v>
      </c>
      <c r="B21" s="190">
        <v>8832.68</v>
      </c>
      <c r="C21" s="191">
        <v>6060</v>
      </c>
      <c r="D21" s="192">
        <f t="shared" si="0"/>
        <v>145.75</v>
      </c>
    </row>
    <row r="22" spans="1:4">
      <c r="A22" s="189" t="s">
        <v>159</v>
      </c>
      <c r="B22" s="190">
        <v>1749.13</v>
      </c>
      <c r="C22" s="191">
        <v>2950</v>
      </c>
      <c r="D22" s="192">
        <f t="shared" si="0"/>
        <v>59.29</v>
      </c>
    </row>
    <row r="23" spans="1:4">
      <c r="A23" s="189" t="s">
        <v>160</v>
      </c>
      <c r="B23" s="190">
        <v>1680.11</v>
      </c>
      <c r="C23" s="191">
        <v>1662</v>
      </c>
      <c r="D23" s="192">
        <f t="shared" si="0"/>
        <v>101.09</v>
      </c>
    </row>
    <row r="24" spans="1:4">
      <c r="A24" s="189" t="s">
        <v>161</v>
      </c>
      <c r="B24" s="190">
        <v>90</v>
      </c>
      <c r="C24" s="191">
        <v>90</v>
      </c>
      <c r="D24" s="192">
        <f t="shared" si="0"/>
        <v>100</v>
      </c>
    </row>
    <row r="25" spans="1:4">
      <c r="A25" s="189" t="s">
        <v>162</v>
      </c>
      <c r="B25" s="190">
        <v>21.9</v>
      </c>
      <c r="C25" s="191">
        <v>129</v>
      </c>
      <c r="D25" s="192">
        <f t="shared" si="0"/>
        <v>16.98</v>
      </c>
    </row>
    <row r="26" spans="1:4">
      <c r="A26" s="189" t="s">
        <v>163</v>
      </c>
      <c r="B26" s="190">
        <v>3288.54</v>
      </c>
      <c r="C26" s="191">
        <v>1229</v>
      </c>
      <c r="D26" s="192">
        <f t="shared" si="0"/>
        <v>267.58</v>
      </c>
    </row>
    <row r="27" spans="1:4">
      <c r="A27" s="189" t="s">
        <v>164</v>
      </c>
      <c r="B27" s="190">
        <v>299.51</v>
      </c>
      <c r="C27" s="191">
        <v>909</v>
      </c>
      <c r="D27" s="192">
        <f t="shared" si="0"/>
        <v>32.95</v>
      </c>
    </row>
    <row r="28" spans="1:4">
      <c r="A28" s="189" t="s">
        <v>165</v>
      </c>
      <c r="B28" s="190">
        <v>63.41</v>
      </c>
      <c r="C28" s="191">
        <v>166</v>
      </c>
      <c r="D28" s="192">
        <f t="shared" si="0"/>
        <v>38.2</v>
      </c>
    </row>
    <row r="29" spans="1:4">
      <c r="A29" s="193" t="s">
        <v>166</v>
      </c>
      <c r="B29" s="190"/>
      <c r="C29" s="191">
        <v>15</v>
      </c>
      <c r="D29" s="192">
        <f t="shared" si="0"/>
        <v>0</v>
      </c>
    </row>
    <row r="30" spans="1:4">
      <c r="A30" s="189" t="s">
        <v>167</v>
      </c>
      <c r="B30" s="190">
        <v>128.7</v>
      </c>
      <c r="C30" s="191">
        <v>116</v>
      </c>
      <c r="D30" s="192">
        <f t="shared" si="0"/>
        <v>110.95</v>
      </c>
    </row>
    <row r="31" spans="1:4">
      <c r="A31" s="189" t="s">
        <v>168</v>
      </c>
      <c r="B31" s="190">
        <v>88.4</v>
      </c>
      <c r="C31" s="191">
        <v>81</v>
      </c>
      <c r="D31" s="192">
        <f t="shared" si="0"/>
        <v>109.14</v>
      </c>
    </row>
    <row r="32" spans="1:4">
      <c r="A32" s="189" t="s">
        <v>169</v>
      </c>
      <c r="B32" s="190">
        <v>19</v>
      </c>
      <c r="C32" s="191">
        <v>531</v>
      </c>
      <c r="D32" s="192">
        <f t="shared" si="0"/>
        <v>3.58</v>
      </c>
    </row>
    <row r="33" spans="1:4">
      <c r="A33" s="189" t="s">
        <v>170</v>
      </c>
      <c r="B33" s="190">
        <v>389.44</v>
      </c>
      <c r="C33" s="191">
        <v>413</v>
      </c>
      <c r="D33" s="192">
        <f t="shared" si="0"/>
        <v>94.3</v>
      </c>
    </row>
    <row r="34" spans="1:4">
      <c r="A34" s="189" t="s">
        <v>171</v>
      </c>
      <c r="B34" s="190">
        <v>118.01</v>
      </c>
      <c r="C34" s="191">
        <v>140</v>
      </c>
      <c r="D34" s="192">
        <f t="shared" si="0"/>
        <v>84.29</v>
      </c>
    </row>
    <row r="35" spans="1:4">
      <c r="A35" s="193" t="s">
        <v>172</v>
      </c>
      <c r="B35" s="190"/>
      <c r="C35" s="191">
        <v>2</v>
      </c>
      <c r="D35" s="192">
        <f t="shared" si="0"/>
        <v>0</v>
      </c>
    </row>
    <row r="36" spans="1:4">
      <c r="A36" s="193" t="s">
        <v>173</v>
      </c>
      <c r="B36" s="190"/>
      <c r="C36" s="191">
        <v>69</v>
      </c>
      <c r="D36" s="192">
        <f t="shared" si="0"/>
        <v>0</v>
      </c>
    </row>
    <row r="37" spans="1:4">
      <c r="A37" s="189" t="s">
        <v>174</v>
      </c>
      <c r="B37" s="190">
        <v>125.42</v>
      </c>
      <c r="C37" s="191">
        <v>115</v>
      </c>
      <c r="D37" s="192">
        <f t="shared" si="0"/>
        <v>109.06</v>
      </c>
    </row>
    <row r="38" spans="1:4">
      <c r="A38" s="189" t="s">
        <v>175</v>
      </c>
      <c r="B38" s="190">
        <v>68.59</v>
      </c>
      <c r="C38" s="191">
        <v>61</v>
      </c>
      <c r="D38" s="192">
        <f t="shared" si="0"/>
        <v>112.44</v>
      </c>
    </row>
    <row r="39" spans="1:4">
      <c r="A39" s="189" t="s">
        <v>176</v>
      </c>
      <c r="B39" s="190">
        <v>17.42</v>
      </c>
      <c r="C39" s="191">
        <v>26</v>
      </c>
      <c r="D39" s="192">
        <f t="shared" si="0"/>
        <v>67</v>
      </c>
    </row>
    <row r="40" spans="1:4">
      <c r="A40" s="189" t="s">
        <v>177</v>
      </c>
      <c r="B40" s="190">
        <v>471.31</v>
      </c>
      <c r="C40" s="191">
        <v>355</v>
      </c>
      <c r="D40" s="192">
        <f t="shared" si="0"/>
        <v>132.76</v>
      </c>
    </row>
    <row r="41" spans="1:4">
      <c r="A41" s="189" t="s">
        <v>178</v>
      </c>
      <c r="B41" s="190">
        <v>97.29</v>
      </c>
      <c r="C41" s="191">
        <v>127</v>
      </c>
      <c r="D41" s="192">
        <f t="shared" si="0"/>
        <v>76.61</v>
      </c>
    </row>
    <row r="42" spans="1:4">
      <c r="A42" s="189" t="s">
        <v>179</v>
      </c>
      <c r="B42" s="190">
        <v>50</v>
      </c>
      <c r="C42" s="191">
        <v>21</v>
      </c>
      <c r="D42" s="192">
        <f t="shared" si="0"/>
        <v>238.1</v>
      </c>
    </row>
    <row r="43" spans="1:4">
      <c r="A43" s="189" t="s">
        <v>180</v>
      </c>
      <c r="B43" s="190">
        <v>244.52</v>
      </c>
      <c r="C43" s="191">
        <v>189</v>
      </c>
      <c r="D43" s="192">
        <f t="shared" si="0"/>
        <v>129.38</v>
      </c>
    </row>
    <row r="44" spans="1:4">
      <c r="A44" s="189" t="s">
        <v>181</v>
      </c>
      <c r="B44" s="190">
        <v>40.5</v>
      </c>
      <c r="C44" s="191">
        <v>18</v>
      </c>
      <c r="D44" s="192">
        <f t="shared" si="0"/>
        <v>225</v>
      </c>
    </row>
    <row r="45" spans="1:4">
      <c r="A45" s="189" t="s">
        <v>182</v>
      </c>
      <c r="B45" s="190">
        <v>2020</v>
      </c>
      <c r="C45" s="191">
        <v>1279</v>
      </c>
      <c r="D45" s="192">
        <f t="shared" si="0"/>
        <v>157.94</v>
      </c>
    </row>
    <row r="46" spans="1:4">
      <c r="A46" s="193" t="s">
        <v>183</v>
      </c>
      <c r="B46" s="190"/>
      <c r="C46" s="191">
        <v>30</v>
      </c>
      <c r="D46" s="192">
        <f t="shared" si="0"/>
        <v>0</v>
      </c>
    </row>
    <row r="47" spans="1:4">
      <c r="A47" s="189" t="s">
        <v>184</v>
      </c>
      <c r="B47" s="190">
        <v>2000</v>
      </c>
      <c r="C47" s="191">
        <v>1249</v>
      </c>
      <c r="D47" s="192">
        <f t="shared" si="0"/>
        <v>160.13</v>
      </c>
    </row>
    <row r="48" spans="1:4">
      <c r="A48" s="189" t="s">
        <v>185</v>
      </c>
      <c r="B48" s="190">
        <v>265.82</v>
      </c>
      <c r="C48" s="191">
        <v>230</v>
      </c>
      <c r="D48" s="192">
        <f t="shared" si="0"/>
        <v>115.57</v>
      </c>
    </row>
    <row r="49" spans="1:4">
      <c r="A49" s="189" t="s">
        <v>186</v>
      </c>
      <c r="B49" s="190">
        <v>147.69</v>
      </c>
      <c r="C49" s="191">
        <v>126</v>
      </c>
      <c r="D49" s="192">
        <f t="shared" si="0"/>
        <v>117.21</v>
      </c>
    </row>
    <row r="50" spans="1:4">
      <c r="A50" s="189" t="s">
        <v>187</v>
      </c>
      <c r="B50" s="190">
        <v>43</v>
      </c>
      <c r="C50" s="191">
        <v>27</v>
      </c>
      <c r="D50" s="192">
        <f t="shared" si="0"/>
        <v>159.26</v>
      </c>
    </row>
    <row r="51" spans="1:4">
      <c r="A51" s="189" t="s">
        <v>188</v>
      </c>
      <c r="B51" s="190">
        <v>1</v>
      </c>
      <c r="C51" s="191">
        <v>1</v>
      </c>
      <c r="D51" s="192">
        <f t="shared" si="0"/>
        <v>100</v>
      </c>
    </row>
    <row r="52" spans="1:4">
      <c r="A52" s="189" t="s">
        <v>189</v>
      </c>
      <c r="B52" s="190">
        <v>2</v>
      </c>
      <c r="C52" s="191">
        <v>2</v>
      </c>
      <c r="D52" s="192">
        <f t="shared" si="0"/>
        <v>100</v>
      </c>
    </row>
    <row r="53" spans="1:4">
      <c r="A53" s="189" t="s">
        <v>190</v>
      </c>
      <c r="B53" s="190">
        <v>72.13</v>
      </c>
      <c r="C53" s="191">
        <v>74</v>
      </c>
      <c r="D53" s="192">
        <f t="shared" si="0"/>
        <v>97.47</v>
      </c>
    </row>
    <row r="54" spans="1:4">
      <c r="A54" s="189" t="s">
        <v>191</v>
      </c>
      <c r="B54" s="190">
        <v>96.9</v>
      </c>
      <c r="C54" s="191">
        <v>120</v>
      </c>
      <c r="D54" s="192">
        <f t="shared" si="0"/>
        <v>80.75</v>
      </c>
    </row>
    <row r="55" spans="1:4">
      <c r="A55" s="189" t="s">
        <v>192</v>
      </c>
      <c r="B55" s="190">
        <v>78.9</v>
      </c>
      <c r="C55" s="191">
        <v>82</v>
      </c>
      <c r="D55" s="192">
        <f t="shared" si="0"/>
        <v>96.22</v>
      </c>
    </row>
    <row r="56" spans="1:4">
      <c r="A56" s="193" t="s">
        <v>193</v>
      </c>
      <c r="B56" s="190"/>
      <c r="C56" s="191">
        <v>38</v>
      </c>
      <c r="D56" s="192">
        <f t="shared" si="0"/>
        <v>0</v>
      </c>
    </row>
    <row r="57" spans="1:4">
      <c r="A57" s="189" t="s">
        <v>194</v>
      </c>
      <c r="B57" s="190">
        <v>381.22</v>
      </c>
      <c r="C57" s="191">
        <v>386</v>
      </c>
      <c r="D57" s="192">
        <f t="shared" si="0"/>
        <v>98.76</v>
      </c>
    </row>
    <row r="58" ht="18.6" customHeight="1" spans="1:4">
      <c r="A58" s="189" t="s">
        <v>195</v>
      </c>
      <c r="B58" s="190">
        <v>378.22</v>
      </c>
      <c r="C58" s="191">
        <v>386</v>
      </c>
      <c r="D58" s="192">
        <f t="shared" si="0"/>
        <v>97.98</v>
      </c>
    </row>
    <row r="59" spans="1:4">
      <c r="A59" s="189" t="s">
        <v>196</v>
      </c>
      <c r="B59" s="190">
        <v>592.44</v>
      </c>
      <c r="C59" s="191">
        <v>518</v>
      </c>
      <c r="D59" s="192">
        <f t="shared" si="0"/>
        <v>114.37</v>
      </c>
    </row>
    <row r="60" spans="1:4">
      <c r="A60" s="189" t="s">
        <v>197</v>
      </c>
      <c r="B60" s="190">
        <v>265.88</v>
      </c>
      <c r="C60" s="191">
        <v>296</v>
      </c>
      <c r="D60" s="192">
        <f t="shared" si="0"/>
        <v>89.82</v>
      </c>
    </row>
    <row r="61" spans="1:4">
      <c r="A61" s="189" t="s">
        <v>198</v>
      </c>
      <c r="B61" s="190">
        <v>147.56</v>
      </c>
      <c r="C61" s="191">
        <v>123</v>
      </c>
      <c r="D61" s="192">
        <f t="shared" si="0"/>
        <v>119.97</v>
      </c>
    </row>
    <row r="62" spans="1:4">
      <c r="A62" s="189" t="s">
        <v>199</v>
      </c>
      <c r="B62" s="190">
        <v>179</v>
      </c>
      <c r="C62" s="191">
        <v>99</v>
      </c>
      <c r="D62" s="192">
        <f t="shared" si="0"/>
        <v>180.81</v>
      </c>
    </row>
    <row r="63" spans="1:4">
      <c r="A63" s="189" t="s">
        <v>200</v>
      </c>
      <c r="B63" s="190">
        <v>2548.09</v>
      </c>
      <c r="C63" s="191">
        <v>2506</v>
      </c>
      <c r="D63" s="192">
        <f t="shared" si="0"/>
        <v>101.68</v>
      </c>
    </row>
    <row r="64" spans="1:4">
      <c r="A64" s="189" t="s">
        <v>201</v>
      </c>
      <c r="B64" s="190">
        <v>2288.09</v>
      </c>
      <c r="C64" s="191">
        <v>2296</v>
      </c>
      <c r="D64" s="192">
        <f t="shared" si="0"/>
        <v>99.66</v>
      </c>
    </row>
    <row r="65" spans="1:4">
      <c r="A65" s="189" t="s">
        <v>202</v>
      </c>
      <c r="B65" s="190">
        <v>190</v>
      </c>
      <c r="C65" s="194">
        <v>190</v>
      </c>
      <c r="D65" s="192">
        <f t="shared" si="0"/>
        <v>100</v>
      </c>
    </row>
    <row r="66" spans="1:4">
      <c r="A66" s="189" t="s">
        <v>203</v>
      </c>
      <c r="B66" s="190">
        <v>50</v>
      </c>
      <c r="C66" s="194"/>
      <c r="D66" s="192"/>
    </row>
    <row r="67" spans="1:4">
      <c r="A67" s="189" t="s">
        <v>204</v>
      </c>
      <c r="B67" s="190">
        <v>20</v>
      </c>
      <c r="C67" s="194">
        <v>20</v>
      </c>
      <c r="D67" s="192">
        <f t="shared" si="0"/>
        <v>100</v>
      </c>
    </row>
    <row r="68" spans="1:4">
      <c r="A68" s="189" t="s">
        <v>205</v>
      </c>
      <c r="B68" s="190">
        <v>50</v>
      </c>
      <c r="C68" s="194">
        <v>50</v>
      </c>
      <c r="D68" s="192">
        <f t="shared" si="0"/>
        <v>100</v>
      </c>
    </row>
    <row r="69" spans="1:4">
      <c r="A69" s="189" t="s">
        <v>206</v>
      </c>
      <c r="B69" s="190">
        <v>50</v>
      </c>
      <c r="C69" s="194">
        <v>50</v>
      </c>
      <c r="D69" s="192">
        <f t="shared" si="0"/>
        <v>100</v>
      </c>
    </row>
    <row r="70" spans="1:4">
      <c r="A70" s="189" t="s">
        <v>207</v>
      </c>
      <c r="B70" s="190">
        <v>70</v>
      </c>
      <c r="C70" s="194">
        <v>10</v>
      </c>
      <c r="D70" s="192">
        <f t="shared" ref="D70:D133" si="1">B70/C70*100</f>
        <v>700</v>
      </c>
    </row>
    <row r="71" spans="1:4">
      <c r="A71" s="189" t="s">
        <v>208</v>
      </c>
      <c r="B71" s="190">
        <v>25</v>
      </c>
      <c r="C71" s="194"/>
      <c r="D71" s="192"/>
    </row>
    <row r="72" spans="1:4">
      <c r="A72" s="189" t="s">
        <v>209</v>
      </c>
      <c r="B72" s="190">
        <v>45</v>
      </c>
      <c r="C72" s="194">
        <v>10</v>
      </c>
      <c r="D72" s="192">
        <f t="shared" si="1"/>
        <v>450</v>
      </c>
    </row>
    <row r="73" spans="1:4">
      <c r="A73" s="189" t="s">
        <v>210</v>
      </c>
      <c r="B73" s="190">
        <v>55</v>
      </c>
      <c r="C73" s="194">
        <v>36</v>
      </c>
      <c r="D73" s="192">
        <f t="shared" si="1"/>
        <v>152.78</v>
      </c>
    </row>
    <row r="74" spans="1:4">
      <c r="A74" s="193" t="s">
        <v>211</v>
      </c>
      <c r="B74" s="190"/>
      <c r="C74" s="194">
        <v>7</v>
      </c>
      <c r="D74" s="192">
        <f t="shared" si="1"/>
        <v>0</v>
      </c>
    </row>
    <row r="75" spans="1:4">
      <c r="A75" s="189" t="s">
        <v>212</v>
      </c>
      <c r="B75" s="190">
        <v>55</v>
      </c>
      <c r="C75" s="191">
        <v>29</v>
      </c>
      <c r="D75" s="192">
        <f t="shared" si="1"/>
        <v>189.66</v>
      </c>
    </row>
    <row r="76" spans="1:4">
      <c r="A76" s="189" t="s">
        <v>213</v>
      </c>
      <c r="B76" s="190">
        <v>80.24</v>
      </c>
      <c r="C76" s="195">
        <v>98</v>
      </c>
      <c r="D76" s="192">
        <f t="shared" si="1"/>
        <v>81.88</v>
      </c>
    </row>
    <row r="77" spans="1:4">
      <c r="A77" s="189" t="s">
        <v>214</v>
      </c>
      <c r="B77" s="190">
        <v>61.54</v>
      </c>
      <c r="C77" s="195">
        <v>59</v>
      </c>
      <c r="D77" s="192">
        <f t="shared" si="1"/>
        <v>104.31</v>
      </c>
    </row>
    <row r="78" spans="1:4">
      <c r="A78" s="193" t="s">
        <v>215</v>
      </c>
      <c r="B78" s="190"/>
      <c r="C78" s="195">
        <v>22</v>
      </c>
      <c r="D78" s="192">
        <f t="shared" si="1"/>
        <v>0</v>
      </c>
    </row>
    <row r="79" spans="1:4">
      <c r="A79" s="189" t="s">
        <v>216</v>
      </c>
      <c r="B79" s="190">
        <v>2.7</v>
      </c>
      <c r="C79" s="195">
        <v>2</v>
      </c>
      <c r="D79" s="192">
        <f t="shared" si="1"/>
        <v>135</v>
      </c>
    </row>
    <row r="80" spans="1:4">
      <c r="A80" s="189" t="s">
        <v>217</v>
      </c>
      <c r="B80" s="190">
        <v>16</v>
      </c>
      <c r="C80" s="195">
        <v>15</v>
      </c>
      <c r="D80" s="192">
        <f t="shared" si="1"/>
        <v>106.67</v>
      </c>
    </row>
    <row r="81" spans="1:4">
      <c r="A81" s="189" t="s">
        <v>218</v>
      </c>
      <c r="B81" s="190">
        <v>138.87</v>
      </c>
      <c r="C81" s="195">
        <v>110</v>
      </c>
      <c r="D81" s="192">
        <f t="shared" si="1"/>
        <v>126.25</v>
      </c>
    </row>
    <row r="82" spans="1:4">
      <c r="A82" s="189" t="s">
        <v>219</v>
      </c>
      <c r="B82" s="190">
        <v>138.87</v>
      </c>
      <c r="C82" s="195">
        <v>110</v>
      </c>
      <c r="D82" s="192">
        <f t="shared" si="1"/>
        <v>126.25</v>
      </c>
    </row>
    <row r="83" spans="1:4">
      <c r="A83" s="189" t="s">
        <v>220</v>
      </c>
      <c r="B83" s="190">
        <v>39</v>
      </c>
      <c r="C83" s="195">
        <v>45</v>
      </c>
      <c r="D83" s="192">
        <f t="shared" si="1"/>
        <v>86.67</v>
      </c>
    </row>
    <row r="84" spans="1:4">
      <c r="A84" s="189" t="s">
        <v>221</v>
      </c>
      <c r="B84" s="190">
        <v>39</v>
      </c>
      <c r="C84" s="195">
        <v>45</v>
      </c>
      <c r="D84" s="192">
        <f t="shared" si="1"/>
        <v>86.67</v>
      </c>
    </row>
    <row r="85" spans="1:4">
      <c r="A85" s="189" t="s">
        <v>222</v>
      </c>
      <c r="B85" s="190">
        <v>477.69</v>
      </c>
      <c r="C85" s="195">
        <v>406</v>
      </c>
      <c r="D85" s="192">
        <f t="shared" si="1"/>
        <v>117.66</v>
      </c>
    </row>
    <row r="86" spans="1:4">
      <c r="A86" s="189" t="s">
        <v>223</v>
      </c>
      <c r="B86" s="190">
        <v>301.35</v>
      </c>
      <c r="C86" s="195">
        <v>252</v>
      </c>
      <c r="D86" s="192">
        <f t="shared" si="1"/>
        <v>119.58</v>
      </c>
    </row>
    <row r="87" spans="1:4">
      <c r="A87" s="189" t="s">
        <v>224</v>
      </c>
      <c r="B87" s="190">
        <v>24</v>
      </c>
      <c r="C87" s="195">
        <v>31</v>
      </c>
      <c r="D87" s="192">
        <f t="shared" si="1"/>
        <v>77.42</v>
      </c>
    </row>
    <row r="88" spans="1:4">
      <c r="A88" s="189" t="s">
        <v>225</v>
      </c>
      <c r="B88" s="190">
        <v>26.54</v>
      </c>
      <c r="C88" s="195">
        <v>22</v>
      </c>
      <c r="D88" s="192">
        <f t="shared" si="1"/>
        <v>120.64</v>
      </c>
    </row>
    <row r="89" spans="1:4">
      <c r="A89" s="189" t="s">
        <v>226</v>
      </c>
      <c r="B89" s="190">
        <v>119.8</v>
      </c>
      <c r="C89" s="195">
        <v>101</v>
      </c>
      <c r="D89" s="192">
        <f t="shared" si="1"/>
        <v>118.61</v>
      </c>
    </row>
    <row r="90" spans="1:4">
      <c r="A90" s="189" t="s">
        <v>227</v>
      </c>
      <c r="B90" s="190">
        <v>426.01</v>
      </c>
      <c r="C90" s="195">
        <v>408</v>
      </c>
      <c r="D90" s="192">
        <f t="shared" si="1"/>
        <v>104.41</v>
      </c>
    </row>
    <row r="91" spans="1:4">
      <c r="A91" s="189" t="s">
        <v>228</v>
      </c>
      <c r="B91" s="190">
        <v>408.01</v>
      </c>
      <c r="C91" s="195">
        <v>387</v>
      </c>
      <c r="D91" s="192">
        <f t="shared" si="1"/>
        <v>105.43</v>
      </c>
    </row>
    <row r="92" spans="1:4">
      <c r="A92" s="189" t="s">
        <v>229</v>
      </c>
      <c r="B92" s="190">
        <v>18</v>
      </c>
      <c r="C92" s="195">
        <v>21</v>
      </c>
      <c r="D92" s="192">
        <f t="shared" si="1"/>
        <v>85.71</v>
      </c>
    </row>
    <row r="93" spans="1:4">
      <c r="A93" s="189" t="s">
        <v>230</v>
      </c>
      <c r="B93" s="190">
        <v>415.68</v>
      </c>
      <c r="C93" s="195">
        <v>338</v>
      </c>
      <c r="D93" s="192">
        <f t="shared" si="1"/>
        <v>122.98</v>
      </c>
    </row>
    <row r="94" spans="1:4">
      <c r="A94" s="189" t="s">
        <v>231</v>
      </c>
      <c r="B94" s="190">
        <v>205.28</v>
      </c>
      <c r="C94" s="195">
        <v>154</v>
      </c>
      <c r="D94" s="192">
        <f t="shared" si="1"/>
        <v>133.3</v>
      </c>
    </row>
    <row r="95" spans="1:4">
      <c r="A95" s="189" t="s">
        <v>232</v>
      </c>
      <c r="B95" s="190">
        <v>10.78</v>
      </c>
      <c r="C95" s="195">
        <v>20</v>
      </c>
      <c r="D95" s="192">
        <f t="shared" si="1"/>
        <v>53.9</v>
      </c>
    </row>
    <row r="96" spans="1:4">
      <c r="A96" s="189" t="s">
        <v>233</v>
      </c>
      <c r="B96" s="190">
        <v>199.62</v>
      </c>
      <c r="C96" s="195">
        <v>164</v>
      </c>
      <c r="D96" s="192">
        <f t="shared" si="1"/>
        <v>121.72</v>
      </c>
    </row>
    <row r="97" spans="1:4">
      <c r="A97" s="189" t="s">
        <v>234</v>
      </c>
      <c r="B97" s="190">
        <v>484.49</v>
      </c>
      <c r="C97" s="195">
        <v>486</v>
      </c>
      <c r="D97" s="192">
        <f t="shared" si="1"/>
        <v>99.69</v>
      </c>
    </row>
    <row r="98" spans="1:4">
      <c r="A98" s="189" t="s">
        <v>235</v>
      </c>
      <c r="B98" s="190">
        <v>365.77</v>
      </c>
      <c r="C98" s="195">
        <v>345</v>
      </c>
      <c r="D98" s="192">
        <f t="shared" si="1"/>
        <v>106.02</v>
      </c>
    </row>
    <row r="99" spans="1:4">
      <c r="A99" s="189" t="s">
        <v>236</v>
      </c>
      <c r="B99" s="190">
        <v>24.72</v>
      </c>
      <c r="C99" s="195">
        <v>22</v>
      </c>
      <c r="D99" s="192">
        <f t="shared" si="1"/>
        <v>112.36</v>
      </c>
    </row>
    <row r="100" spans="1:4">
      <c r="A100" s="189" t="s">
        <v>237</v>
      </c>
      <c r="B100" s="190">
        <v>80</v>
      </c>
      <c r="C100" s="195">
        <v>119</v>
      </c>
      <c r="D100" s="192">
        <f t="shared" si="1"/>
        <v>67.23</v>
      </c>
    </row>
    <row r="101" spans="1:4">
      <c r="A101" s="189" t="s">
        <v>238</v>
      </c>
      <c r="B101" s="190">
        <v>187.16</v>
      </c>
      <c r="C101" s="195">
        <v>199</v>
      </c>
      <c r="D101" s="192">
        <f t="shared" si="1"/>
        <v>94.05</v>
      </c>
    </row>
    <row r="102" spans="1:4">
      <c r="A102" s="189" t="s">
        <v>239</v>
      </c>
      <c r="B102" s="190">
        <v>175.29</v>
      </c>
      <c r="C102" s="195">
        <v>189</v>
      </c>
      <c r="D102" s="192">
        <f t="shared" si="1"/>
        <v>92.75</v>
      </c>
    </row>
    <row r="103" spans="1:4">
      <c r="A103" s="189" t="s">
        <v>240</v>
      </c>
      <c r="B103" s="190">
        <v>11.87</v>
      </c>
      <c r="C103" s="195">
        <v>8</v>
      </c>
      <c r="D103" s="192">
        <f t="shared" si="1"/>
        <v>148.38</v>
      </c>
    </row>
    <row r="104" spans="1:4">
      <c r="A104" s="193" t="s">
        <v>241</v>
      </c>
      <c r="B104" s="190"/>
      <c r="C104" s="195">
        <v>2</v>
      </c>
      <c r="D104" s="192">
        <f t="shared" si="1"/>
        <v>0</v>
      </c>
    </row>
    <row r="105" spans="1:4">
      <c r="A105" s="189" t="s">
        <v>242</v>
      </c>
      <c r="B105" s="190">
        <v>2022.37</v>
      </c>
      <c r="C105" s="195">
        <v>1515</v>
      </c>
      <c r="D105" s="192">
        <f t="shared" si="1"/>
        <v>133.49</v>
      </c>
    </row>
    <row r="106" spans="1:4">
      <c r="A106" s="189" t="s">
        <v>243</v>
      </c>
      <c r="B106" s="190">
        <v>584.98</v>
      </c>
      <c r="C106" s="195">
        <v>766</v>
      </c>
      <c r="D106" s="192">
        <f t="shared" si="1"/>
        <v>76.37</v>
      </c>
    </row>
    <row r="107" spans="1:4">
      <c r="A107" s="189" t="s">
        <v>244</v>
      </c>
      <c r="B107" s="190">
        <v>1427.39</v>
      </c>
      <c r="C107" s="195">
        <v>749</v>
      </c>
      <c r="D107" s="192">
        <f t="shared" si="1"/>
        <v>190.57</v>
      </c>
    </row>
    <row r="108" spans="1:4">
      <c r="A108" s="189" t="s">
        <v>245</v>
      </c>
      <c r="B108" s="190"/>
      <c r="C108" s="195">
        <v>84</v>
      </c>
      <c r="D108" s="192">
        <f t="shared" si="1"/>
        <v>0</v>
      </c>
    </row>
    <row r="109" spans="1:4">
      <c r="A109" s="189" t="s">
        <v>246</v>
      </c>
      <c r="B109" s="190">
        <v>354</v>
      </c>
      <c r="C109" s="195">
        <v>417</v>
      </c>
      <c r="D109" s="192">
        <f t="shared" si="1"/>
        <v>84.89</v>
      </c>
    </row>
    <row r="110" spans="1:4">
      <c r="A110" s="189" t="s">
        <v>247</v>
      </c>
      <c r="B110" s="190">
        <v>187.8</v>
      </c>
      <c r="C110" s="195">
        <v>254</v>
      </c>
      <c r="D110" s="192">
        <f t="shared" si="1"/>
        <v>73.94</v>
      </c>
    </row>
    <row r="111" spans="1:4">
      <c r="A111" s="189" t="s">
        <v>248</v>
      </c>
      <c r="B111" s="190">
        <v>50</v>
      </c>
      <c r="C111" s="195">
        <v>56</v>
      </c>
      <c r="D111" s="192">
        <f t="shared" si="1"/>
        <v>89.29</v>
      </c>
    </row>
    <row r="112" spans="1:4">
      <c r="A112" s="193" t="s">
        <v>249</v>
      </c>
      <c r="B112" s="190"/>
      <c r="C112" s="195">
        <v>56</v>
      </c>
      <c r="D112" s="192">
        <f t="shared" si="1"/>
        <v>0</v>
      </c>
    </row>
    <row r="113" spans="1:4">
      <c r="A113" s="189" t="s">
        <v>250</v>
      </c>
      <c r="B113" s="190">
        <v>108.8</v>
      </c>
      <c r="C113" s="195">
        <v>142</v>
      </c>
      <c r="D113" s="192">
        <f t="shared" si="1"/>
        <v>76.62</v>
      </c>
    </row>
    <row r="114" spans="1:4">
      <c r="A114" s="189" t="s">
        <v>251</v>
      </c>
      <c r="B114" s="190">
        <v>166.2</v>
      </c>
      <c r="C114" s="195">
        <v>163</v>
      </c>
      <c r="D114" s="192">
        <f t="shared" si="1"/>
        <v>101.96</v>
      </c>
    </row>
    <row r="115" spans="1:4">
      <c r="A115" s="189" t="s">
        <v>252</v>
      </c>
      <c r="B115" s="190">
        <v>166.2</v>
      </c>
      <c r="C115" s="195">
        <v>163</v>
      </c>
      <c r="D115" s="192">
        <f t="shared" si="1"/>
        <v>101.96</v>
      </c>
    </row>
    <row r="116" spans="1:4">
      <c r="A116" s="189" t="s">
        <v>253</v>
      </c>
      <c r="B116" s="190">
        <v>4249</v>
      </c>
      <c r="C116" s="195">
        <v>10346</v>
      </c>
      <c r="D116" s="192">
        <f t="shared" si="1"/>
        <v>41.07</v>
      </c>
    </row>
    <row r="117" spans="1:4">
      <c r="A117" s="189" t="s">
        <v>254</v>
      </c>
      <c r="B117" s="190">
        <v>1713.97</v>
      </c>
      <c r="C117" s="195">
        <v>3038</v>
      </c>
      <c r="D117" s="192">
        <f t="shared" si="1"/>
        <v>56.42</v>
      </c>
    </row>
    <row r="118" spans="1:4">
      <c r="A118" s="189" t="s">
        <v>255</v>
      </c>
      <c r="B118" s="190">
        <v>396.09</v>
      </c>
      <c r="C118" s="195">
        <v>479</v>
      </c>
      <c r="D118" s="192">
        <f t="shared" si="1"/>
        <v>82.69</v>
      </c>
    </row>
    <row r="119" spans="1:4">
      <c r="A119" s="189" t="s">
        <v>256</v>
      </c>
      <c r="B119" s="190">
        <v>60.16</v>
      </c>
      <c r="C119" s="195">
        <v>35</v>
      </c>
      <c r="D119" s="192">
        <f t="shared" si="1"/>
        <v>171.89</v>
      </c>
    </row>
    <row r="120" spans="1:4">
      <c r="A120" s="193" t="s">
        <v>257</v>
      </c>
      <c r="B120" s="190"/>
      <c r="C120" s="195">
        <v>50</v>
      </c>
      <c r="D120" s="192">
        <f t="shared" si="1"/>
        <v>0</v>
      </c>
    </row>
    <row r="121" spans="1:4">
      <c r="A121" s="189" t="s">
        <v>258</v>
      </c>
      <c r="B121" s="190">
        <v>100</v>
      </c>
      <c r="C121" s="195">
        <v>15</v>
      </c>
      <c r="D121" s="192">
        <f t="shared" si="1"/>
        <v>666.67</v>
      </c>
    </row>
    <row r="122" spans="1:4">
      <c r="A122" s="193" t="s">
        <v>259</v>
      </c>
      <c r="B122" s="190"/>
      <c r="C122" s="195">
        <v>380</v>
      </c>
      <c r="D122" s="192">
        <f t="shared" si="1"/>
        <v>0</v>
      </c>
    </row>
    <row r="123" spans="1:4">
      <c r="A123" s="193" t="s">
        <v>260</v>
      </c>
      <c r="B123" s="190"/>
      <c r="C123" s="195">
        <v>514</v>
      </c>
      <c r="D123" s="192">
        <f t="shared" si="1"/>
        <v>0</v>
      </c>
    </row>
    <row r="124" spans="1:4">
      <c r="A124" s="189" t="s">
        <v>261</v>
      </c>
      <c r="B124" s="190">
        <v>1157.72</v>
      </c>
      <c r="C124" s="195">
        <v>1565</v>
      </c>
      <c r="D124" s="192">
        <f t="shared" si="1"/>
        <v>73.98</v>
      </c>
    </row>
    <row r="125" spans="1:4">
      <c r="A125" s="193" t="s">
        <v>262</v>
      </c>
      <c r="B125" s="190"/>
      <c r="C125" s="195">
        <v>1782</v>
      </c>
      <c r="D125" s="192">
        <f t="shared" si="1"/>
        <v>0</v>
      </c>
    </row>
    <row r="126" spans="1:4">
      <c r="A126" s="193" t="s">
        <v>263</v>
      </c>
      <c r="B126" s="190"/>
      <c r="C126" s="195">
        <v>1423</v>
      </c>
      <c r="D126" s="192">
        <f t="shared" si="1"/>
        <v>0</v>
      </c>
    </row>
    <row r="127" spans="1:4">
      <c r="A127" s="193" t="s">
        <v>264</v>
      </c>
      <c r="B127" s="190"/>
      <c r="C127" s="195">
        <v>291</v>
      </c>
      <c r="D127" s="192">
        <f t="shared" si="1"/>
        <v>0</v>
      </c>
    </row>
    <row r="128" spans="1:4">
      <c r="A128" s="193" t="s">
        <v>265</v>
      </c>
      <c r="B128" s="190"/>
      <c r="C128" s="195">
        <v>60</v>
      </c>
      <c r="D128" s="192">
        <f t="shared" si="1"/>
        <v>0</v>
      </c>
    </row>
    <row r="129" spans="1:4">
      <c r="A129" s="193" t="s">
        <v>266</v>
      </c>
      <c r="B129" s="190"/>
      <c r="C129" s="195">
        <v>8</v>
      </c>
      <c r="D129" s="192">
        <f t="shared" si="1"/>
        <v>0</v>
      </c>
    </row>
    <row r="130" spans="1:4">
      <c r="A130" s="193" t="s">
        <v>267</v>
      </c>
      <c r="B130" s="190"/>
      <c r="C130" s="195">
        <v>2519</v>
      </c>
      <c r="D130" s="192">
        <f t="shared" si="1"/>
        <v>0</v>
      </c>
    </row>
    <row r="131" spans="1:4">
      <c r="A131" s="193" t="s">
        <v>263</v>
      </c>
      <c r="B131" s="190"/>
      <c r="C131" s="195">
        <v>1739</v>
      </c>
      <c r="D131" s="192">
        <f t="shared" si="1"/>
        <v>0</v>
      </c>
    </row>
    <row r="132" spans="1:4">
      <c r="A132" s="193" t="s">
        <v>268</v>
      </c>
      <c r="B132" s="190"/>
      <c r="C132" s="195">
        <v>780</v>
      </c>
      <c r="D132" s="192">
        <f t="shared" si="1"/>
        <v>0</v>
      </c>
    </row>
    <row r="133" spans="1:4">
      <c r="A133" s="189" t="s">
        <v>269</v>
      </c>
      <c r="B133" s="190">
        <v>837.29</v>
      </c>
      <c r="C133" s="195">
        <v>888</v>
      </c>
      <c r="D133" s="192">
        <f t="shared" si="1"/>
        <v>94.29</v>
      </c>
    </row>
    <row r="134" spans="1:4">
      <c r="A134" s="189" t="s">
        <v>270</v>
      </c>
      <c r="B134" s="190">
        <v>476.26</v>
      </c>
      <c r="C134" s="195">
        <v>456</v>
      </c>
      <c r="D134" s="192">
        <f t="shared" ref="D134:D197" si="2">B134/C134*100</f>
        <v>104.44</v>
      </c>
    </row>
    <row r="135" spans="1:4">
      <c r="A135" s="189" t="s">
        <v>271</v>
      </c>
      <c r="B135" s="190">
        <v>205.01</v>
      </c>
      <c r="C135" s="195">
        <v>267</v>
      </c>
      <c r="D135" s="192">
        <f t="shared" si="2"/>
        <v>76.78</v>
      </c>
    </row>
    <row r="136" spans="1:4">
      <c r="A136" s="189" t="s">
        <v>272</v>
      </c>
      <c r="B136" s="190">
        <v>23</v>
      </c>
      <c r="C136" s="195">
        <v>37</v>
      </c>
      <c r="D136" s="192">
        <f t="shared" si="2"/>
        <v>62.16</v>
      </c>
    </row>
    <row r="137" spans="1:4">
      <c r="A137" s="189" t="s">
        <v>273</v>
      </c>
      <c r="B137" s="190">
        <v>30</v>
      </c>
      <c r="C137" s="195">
        <v>18</v>
      </c>
      <c r="D137" s="192">
        <f t="shared" si="2"/>
        <v>166.67</v>
      </c>
    </row>
    <row r="138" spans="1:4">
      <c r="A138" s="193" t="s">
        <v>274</v>
      </c>
      <c r="B138" s="190"/>
      <c r="C138" s="195">
        <v>10</v>
      </c>
      <c r="D138" s="192">
        <f t="shared" si="2"/>
        <v>0</v>
      </c>
    </row>
    <row r="139" spans="1:4">
      <c r="A139" s="189" t="s">
        <v>275</v>
      </c>
      <c r="B139" s="190">
        <v>58.97</v>
      </c>
      <c r="C139" s="195">
        <v>70</v>
      </c>
      <c r="D139" s="192">
        <f t="shared" si="2"/>
        <v>84.24</v>
      </c>
    </row>
    <row r="140" spans="1:4">
      <c r="A140" s="189" t="s">
        <v>276</v>
      </c>
      <c r="B140" s="190">
        <v>39.05</v>
      </c>
      <c r="C140" s="195">
        <v>30</v>
      </c>
      <c r="D140" s="192">
        <f t="shared" si="2"/>
        <v>130.17</v>
      </c>
    </row>
    <row r="141" spans="1:4">
      <c r="A141" s="189" t="s">
        <v>277</v>
      </c>
      <c r="B141" s="190">
        <v>1697.74</v>
      </c>
      <c r="C141" s="195">
        <v>2119</v>
      </c>
      <c r="D141" s="192">
        <f t="shared" si="2"/>
        <v>80.12</v>
      </c>
    </row>
    <row r="142" spans="1:4">
      <c r="A142" s="189" t="s">
        <v>278</v>
      </c>
      <c r="B142" s="190">
        <v>394.03</v>
      </c>
      <c r="C142" s="195">
        <v>1117</v>
      </c>
      <c r="D142" s="192">
        <f t="shared" si="2"/>
        <v>35.28</v>
      </c>
    </row>
    <row r="143" spans="1:4">
      <c r="A143" s="189" t="s">
        <v>279</v>
      </c>
      <c r="B143" s="190">
        <v>437.71</v>
      </c>
      <c r="C143" s="195">
        <v>1002</v>
      </c>
      <c r="D143" s="192">
        <f t="shared" si="2"/>
        <v>43.68</v>
      </c>
    </row>
    <row r="144" spans="1:4">
      <c r="A144" s="189" t="s">
        <v>280</v>
      </c>
      <c r="B144" s="190">
        <v>54218</v>
      </c>
      <c r="C144" s="195">
        <v>60774</v>
      </c>
      <c r="D144" s="192">
        <f t="shared" si="2"/>
        <v>89.21</v>
      </c>
    </row>
    <row r="145" spans="1:4">
      <c r="A145" s="189" t="s">
        <v>281</v>
      </c>
      <c r="B145" s="190">
        <v>444.41</v>
      </c>
      <c r="C145" s="195">
        <v>576</v>
      </c>
      <c r="D145" s="192">
        <f t="shared" si="2"/>
        <v>77.15</v>
      </c>
    </row>
    <row r="146" spans="1:4">
      <c r="A146" s="189" t="s">
        <v>282</v>
      </c>
      <c r="B146" s="190">
        <v>133.99</v>
      </c>
      <c r="C146" s="195">
        <v>162</v>
      </c>
      <c r="D146" s="192">
        <f t="shared" si="2"/>
        <v>82.71</v>
      </c>
    </row>
    <row r="147" spans="1:4">
      <c r="A147" s="189" t="s">
        <v>283</v>
      </c>
      <c r="B147" s="190">
        <v>310.42</v>
      </c>
      <c r="C147" s="195">
        <v>414</v>
      </c>
      <c r="D147" s="192">
        <f t="shared" si="2"/>
        <v>74.98</v>
      </c>
    </row>
    <row r="148" spans="1:4">
      <c r="A148" s="189" t="s">
        <v>284</v>
      </c>
      <c r="B148" s="190">
        <v>46142.92</v>
      </c>
      <c r="C148" s="195">
        <v>53552</v>
      </c>
      <c r="D148" s="192">
        <f t="shared" si="2"/>
        <v>86.16</v>
      </c>
    </row>
    <row r="149" spans="1:4">
      <c r="A149" s="189" t="s">
        <v>285</v>
      </c>
      <c r="B149" s="190">
        <v>1828.07</v>
      </c>
      <c r="C149" s="195">
        <v>2752</v>
      </c>
      <c r="D149" s="192">
        <f t="shared" si="2"/>
        <v>66.43</v>
      </c>
    </row>
    <row r="150" spans="1:4">
      <c r="A150" s="189" t="s">
        <v>286</v>
      </c>
      <c r="B150" s="190">
        <v>22286.27</v>
      </c>
      <c r="C150" s="195">
        <v>29394</v>
      </c>
      <c r="D150" s="192">
        <f t="shared" si="2"/>
        <v>75.82</v>
      </c>
    </row>
    <row r="151" spans="1:4">
      <c r="A151" s="189" t="s">
        <v>287</v>
      </c>
      <c r="B151" s="190">
        <v>9500.61</v>
      </c>
      <c r="C151" s="195">
        <v>16811</v>
      </c>
      <c r="D151" s="192">
        <f t="shared" si="2"/>
        <v>56.51</v>
      </c>
    </row>
    <row r="152" spans="1:4">
      <c r="A152" s="189" t="s">
        <v>288</v>
      </c>
      <c r="B152" s="190">
        <v>3118.65</v>
      </c>
      <c r="C152" s="195">
        <v>2442</v>
      </c>
      <c r="D152" s="192">
        <f t="shared" si="2"/>
        <v>127.71</v>
      </c>
    </row>
    <row r="153" spans="1:4">
      <c r="A153" s="189" t="s">
        <v>289</v>
      </c>
      <c r="B153" s="190">
        <v>9387.32</v>
      </c>
      <c r="C153" s="195">
        <v>2153</v>
      </c>
      <c r="D153" s="192">
        <f t="shared" si="2"/>
        <v>436.01</v>
      </c>
    </row>
    <row r="154" spans="1:4">
      <c r="A154" s="193" t="s">
        <v>290</v>
      </c>
      <c r="B154" s="190"/>
      <c r="C154" s="195">
        <v>3</v>
      </c>
      <c r="D154" s="192">
        <f t="shared" si="2"/>
        <v>0</v>
      </c>
    </row>
    <row r="155" spans="1:4">
      <c r="A155" s="193" t="s">
        <v>291</v>
      </c>
      <c r="B155" s="190"/>
      <c r="C155" s="195">
        <v>2</v>
      </c>
      <c r="D155" s="192">
        <f t="shared" si="2"/>
        <v>0</v>
      </c>
    </row>
    <row r="156" spans="1:4">
      <c r="A156" s="193" t="s">
        <v>292</v>
      </c>
      <c r="B156" s="190"/>
      <c r="C156" s="195">
        <v>1</v>
      </c>
      <c r="D156" s="192">
        <f t="shared" si="2"/>
        <v>0</v>
      </c>
    </row>
    <row r="157" spans="1:4">
      <c r="A157" s="189" t="s">
        <v>293</v>
      </c>
      <c r="B157" s="190">
        <v>147.05</v>
      </c>
      <c r="C157" s="195">
        <v>143</v>
      </c>
      <c r="D157" s="192">
        <f t="shared" si="2"/>
        <v>102.83</v>
      </c>
    </row>
    <row r="158" spans="1:4">
      <c r="A158" s="189" t="s">
        <v>294</v>
      </c>
      <c r="B158" s="190">
        <v>147.05</v>
      </c>
      <c r="C158" s="195">
        <v>143</v>
      </c>
      <c r="D158" s="192">
        <f t="shared" si="2"/>
        <v>102.83</v>
      </c>
    </row>
    <row r="159" spans="1:4">
      <c r="A159" s="189" t="s">
        <v>295</v>
      </c>
      <c r="B159" s="190">
        <v>1367.62</v>
      </c>
      <c r="C159" s="195">
        <v>938</v>
      </c>
      <c r="D159" s="192">
        <f t="shared" si="2"/>
        <v>145.8</v>
      </c>
    </row>
    <row r="160" spans="1:4">
      <c r="A160" s="189" t="s">
        <v>296</v>
      </c>
      <c r="B160" s="190">
        <v>440.12</v>
      </c>
      <c r="C160" s="195">
        <v>600</v>
      </c>
      <c r="D160" s="192">
        <f t="shared" si="2"/>
        <v>73.35</v>
      </c>
    </row>
    <row r="161" spans="1:4">
      <c r="A161" s="189" t="s">
        <v>297</v>
      </c>
      <c r="B161" s="190">
        <v>927.5</v>
      </c>
      <c r="C161" s="195">
        <v>338</v>
      </c>
      <c r="D161" s="192">
        <f t="shared" si="2"/>
        <v>274.41</v>
      </c>
    </row>
    <row r="162" spans="1:4">
      <c r="A162" s="189" t="s">
        <v>298</v>
      </c>
      <c r="B162" s="190">
        <v>6100</v>
      </c>
      <c r="C162" s="195">
        <v>4551</v>
      </c>
      <c r="D162" s="192">
        <f t="shared" si="2"/>
        <v>134.04</v>
      </c>
    </row>
    <row r="163" spans="1:4">
      <c r="A163" s="193" t="s">
        <v>299</v>
      </c>
      <c r="B163" s="190"/>
      <c r="C163" s="195">
        <v>307</v>
      </c>
      <c r="D163" s="192">
        <f t="shared" si="2"/>
        <v>0</v>
      </c>
    </row>
    <row r="164" spans="1:4">
      <c r="A164" s="193" t="s">
        <v>300</v>
      </c>
      <c r="B164" s="190"/>
      <c r="C164" s="195">
        <v>2506</v>
      </c>
      <c r="D164" s="192">
        <f t="shared" si="2"/>
        <v>0</v>
      </c>
    </row>
    <row r="165" spans="1:4">
      <c r="A165" s="189" t="s">
        <v>301</v>
      </c>
      <c r="B165" s="190">
        <v>6100</v>
      </c>
      <c r="C165" s="195">
        <v>1738</v>
      </c>
      <c r="D165" s="192">
        <f t="shared" si="2"/>
        <v>350.98</v>
      </c>
    </row>
    <row r="166" spans="1:4">
      <c r="A166" s="196" t="s">
        <v>302</v>
      </c>
      <c r="B166" s="190">
        <v>16</v>
      </c>
      <c r="C166" s="195">
        <v>1011</v>
      </c>
      <c r="D166" s="192">
        <f t="shared" si="2"/>
        <v>1.58</v>
      </c>
    </row>
    <row r="167" spans="1:4">
      <c r="A167" s="189" t="s">
        <v>303</v>
      </c>
      <c r="B167" s="190">
        <v>2645</v>
      </c>
      <c r="C167" s="195">
        <v>3824</v>
      </c>
      <c r="D167" s="192">
        <f t="shared" si="2"/>
        <v>69.17</v>
      </c>
    </row>
    <row r="168" spans="1:4">
      <c r="A168" s="189" t="s">
        <v>304</v>
      </c>
      <c r="B168" s="190">
        <v>102.06</v>
      </c>
      <c r="C168" s="195">
        <v>115</v>
      </c>
      <c r="D168" s="192">
        <f t="shared" si="2"/>
        <v>88.75</v>
      </c>
    </row>
    <row r="169" spans="1:4">
      <c r="A169" s="189" t="s">
        <v>305</v>
      </c>
      <c r="B169" s="190">
        <v>56.02</v>
      </c>
      <c r="C169" s="195">
        <v>74</v>
      </c>
      <c r="D169" s="192">
        <f t="shared" si="2"/>
        <v>75.7</v>
      </c>
    </row>
    <row r="170" spans="1:4">
      <c r="A170" s="189" t="s">
        <v>306</v>
      </c>
      <c r="B170" s="190">
        <v>46.04</v>
      </c>
      <c r="C170" s="195">
        <v>41</v>
      </c>
      <c r="D170" s="192">
        <f t="shared" si="2"/>
        <v>112.29</v>
      </c>
    </row>
    <row r="171" spans="1:4">
      <c r="A171" s="189" t="s">
        <v>307</v>
      </c>
      <c r="B171" s="190">
        <v>2365</v>
      </c>
      <c r="C171" s="195">
        <v>3576</v>
      </c>
      <c r="D171" s="192">
        <f t="shared" si="2"/>
        <v>66.14</v>
      </c>
    </row>
    <row r="172" spans="1:4">
      <c r="A172" s="189" t="s">
        <v>308</v>
      </c>
      <c r="B172" s="190">
        <v>2260</v>
      </c>
      <c r="C172" s="195">
        <v>2965</v>
      </c>
      <c r="D172" s="192">
        <f t="shared" si="2"/>
        <v>76.22</v>
      </c>
    </row>
    <row r="173" spans="1:4">
      <c r="A173" s="193" t="s">
        <v>309</v>
      </c>
      <c r="B173" s="190"/>
      <c r="C173" s="195">
        <v>80</v>
      </c>
      <c r="D173" s="192">
        <f t="shared" si="2"/>
        <v>0</v>
      </c>
    </row>
    <row r="174" spans="1:4">
      <c r="A174" s="193" t="s">
        <v>310</v>
      </c>
      <c r="B174" s="190"/>
      <c r="C174" s="195">
        <v>165</v>
      </c>
      <c r="D174" s="192">
        <f t="shared" si="2"/>
        <v>0</v>
      </c>
    </row>
    <row r="175" spans="1:4">
      <c r="A175" s="193" t="s">
        <v>311</v>
      </c>
      <c r="B175" s="190"/>
      <c r="C175" s="195">
        <v>366</v>
      </c>
      <c r="D175" s="192">
        <f t="shared" si="2"/>
        <v>0</v>
      </c>
    </row>
    <row r="176" spans="1:4">
      <c r="A176" s="193" t="s">
        <v>312</v>
      </c>
      <c r="B176" s="190"/>
      <c r="C176" s="195">
        <v>7</v>
      </c>
      <c r="D176" s="192">
        <f t="shared" si="2"/>
        <v>0</v>
      </c>
    </row>
    <row r="177" spans="1:4">
      <c r="A177" s="193" t="s">
        <v>313</v>
      </c>
      <c r="B177" s="190"/>
      <c r="C177" s="195">
        <v>7</v>
      </c>
      <c r="D177" s="192">
        <f t="shared" si="2"/>
        <v>0</v>
      </c>
    </row>
    <row r="178" spans="1:4">
      <c r="A178" s="189" t="s">
        <v>314</v>
      </c>
      <c r="B178" s="190">
        <v>177.94</v>
      </c>
      <c r="C178" s="195">
        <v>126</v>
      </c>
      <c r="D178" s="192">
        <f t="shared" si="2"/>
        <v>141.22</v>
      </c>
    </row>
    <row r="179" spans="1:4">
      <c r="A179" s="189" t="s">
        <v>315</v>
      </c>
      <c r="B179" s="190">
        <v>35.14</v>
      </c>
      <c r="C179" s="195">
        <v>33</v>
      </c>
      <c r="D179" s="192">
        <f t="shared" si="2"/>
        <v>106.48</v>
      </c>
    </row>
    <row r="180" spans="1:4">
      <c r="A180" s="189" t="s">
        <v>316</v>
      </c>
      <c r="B180" s="190">
        <v>107.8</v>
      </c>
      <c r="C180" s="195">
        <v>93</v>
      </c>
      <c r="D180" s="192">
        <f t="shared" si="2"/>
        <v>115.91</v>
      </c>
    </row>
    <row r="181" spans="1:4">
      <c r="A181" s="189" t="s">
        <v>317</v>
      </c>
      <c r="B181" s="190">
        <v>30</v>
      </c>
      <c r="C181" s="195"/>
      <c r="D181" s="192"/>
    </row>
    <row r="182" spans="1:4">
      <c r="A182" s="189" t="s">
        <v>318</v>
      </c>
      <c r="B182" s="190">
        <v>3263</v>
      </c>
      <c r="C182" s="195">
        <v>3531</v>
      </c>
      <c r="D182" s="192">
        <f t="shared" si="2"/>
        <v>92.41</v>
      </c>
    </row>
    <row r="183" spans="1:4">
      <c r="A183" s="189" t="s">
        <v>319</v>
      </c>
      <c r="B183" s="190">
        <v>2000.46</v>
      </c>
      <c r="C183" s="195">
        <v>1712</v>
      </c>
      <c r="D183" s="192">
        <f t="shared" si="2"/>
        <v>116.85</v>
      </c>
    </row>
    <row r="184" spans="1:4">
      <c r="A184" s="189" t="s">
        <v>320</v>
      </c>
      <c r="B184" s="190">
        <v>110.93</v>
      </c>
      <c r="C184" s="195">
        <v>151</v>
      </c>
      <c r="D184" s="192">
        <f t="shared" si="2"/>
        <v>73.46</v>
      </c>
    </row>
    <row r="185" spans="1:4">
      <c r="A185" s="189" t="s">
        <v>321</v>
      </c>
      <c r="B185" s="190">
        <v>3</v>
      </c>
      <c r="C185" s="195">
        <v>3</v>
      </c>
      <c r="D185" s="192">
        <f t="shared" si="2"/>
        <v>100</v>
      </c>
    </row>
    <row r="186" spans="1:4">
      <c r="A186" s="189" t="s">
        <v>322</v>
      </c>
      <c r="B186" s="190">
        <v>1222.79</v>
      </c>
      <c r="C186" s="195">
        <v>609</v>
      </c>
      <c r="D186" s="192">
        <f t="shared" si="2"/>
        <v>200.79</v>
      </c>
    </row>
    <row r="187" spans="1:4">
      <c r="A187" s="189" t="s">
        <v>323</v>
      </c>
      <c r="B187" s="190">
        <v>5</v>
      </c>
      <c r="C187" s="195">
        <v>12</v>
      </c>
      <c r="D187" s="192">
        <f t="shared" si="2"/>
        <v>41.67</v>
      </c>
    </row>
    <row r="188" spans="1:4">
      <c r="A188" s="189" t="s">
        <v>324</v>
      </c>
      <c r="B188" s="190">
        <v>658.74</v>
      </c>
      <c r="C188" s="195">
        <v>937</v>
      </c>
      <c r="D188" s="192">
        <f t="shared" si="2"/>
        <v>70.3</v>
      </c>
    </row>
    <row r="189" spans="1:4">
      <c r="A189" s="189" t="s">
        <v>325</v>
      </c>
      <c r="B189" s="190">
        <v>5</v>
      </c>
      <c r="C189" s="195">
        <v>5</v>
      </c>
      <c r="D189" s="192">
        <f t="shared" si="2"/>
        <v>100</v>
      </c>
    </row>
    <row r="190" spans="1:4">
      <c r="A190" s="189" t="s">
        <v>326</v>
      </c>
      <c r="B190" s="190">
        <v>5</v>
      </c>
      <c r="C190" s="195">
        <v>5</v>
      </c>
      <c r="D190" s="192">
        <f t="shared" si="2"/>
        <v>100</v>
      </c>
    </row>
    <row r="191" spans="1:4">
      <c r="A191" s="189" t="s">
        <v>327</v>
      </c>
      <c r="B191" s="190">
        <v>712.17</v>
      </c>
      <c r="C191" s="195">
        <v>700</v>
      </c>
      <c r="D191" s="192">
        <f t="shared" si="2"/>
        <v>101.74</v>
      </c>
    </row>
    <row r="192" spans="1:4">
      <c r="A192" s="189" t="s">
        <v>328</v>
      </c>
      <c r="B192" s="190">
        <v>200</v>
      </c>
      <c r="C192" s="195">
        <v>170</v>
      </c>
      <c r="D192" s="192">
        <f t="shared" si="2"/>
        <v>117.65</v>
      </c>
    </row>
    <row r="193" spans="1:4">
      <c r="A193" s="189" t="s">
        <v>329</v>
      </c>
      <c r="B193" s="190">
        <v>512.17</v>
      </c>
      <c r="C193" s="195">
        <v>530</v>
      </c>
      <c r="D193" s="192">
        <f t="shared" si="2"/>
        <v>96.64</v>
      </c>
    </row>
    <row r="194" spans="1:4">
      <c r="A194" s="189" t="s">
        <v>330</v>
      </c>
      <c r="B194" s="190">
        <v>264.8</v>
      </c>
      <c r="C194" s="195">
        <v>303</v>
      </c>
      <c r="D194" s="192">
        <f t="shared" si="2"/>
        <v>87.39</v>
      </c>
    </row>
    <row r="195" spans="1:4">
      <c r="A195" s="189" t="s">
        <v>331</v>
      </c>
      <c r="B195" s="190">
        <v>264.8</v>
      </c>
      <c r="C195" s="195">
        <v>260</v>
      </c>
      <c r="D195" s="192">
        <f t="shared" si="2"/>
        <v>101.85</v>
      </c>
    </row>
    <row r="196" spans="1:4">
      <c r="A196" s="193" t="s">
        <v>332</v>
      </c>
      <c r="B196" s="190"/>
      <c r="C196" s="195">
        <v>22</v>
      </c>
      <c r="D196" s="192">
        <f t="shared" si="2"/>
        <v>0</v>
      </c>
    </row>
    <row r="197" spans="1:4">
      <c r="A197" s="193" t="s">
        <v>333</v>
      </c>
      <c r="B197" s="190"/>
      <c r="C197" s="195">
        <v>21</v>
      </c>
      <c r="D197" s="192">
        <f t="shared" si="2"/>
        <v>0</v>
      </c>
    </row>
    <row r="198" spans="1:4">
      <c r="A198" s="189" t="s">
        <v>334</v>
      </c>
      <c r="B198" s="190">
        <v>280.57</v>
      </c>
      <c r="C198" s="195">
        <v>811</v>
      </c>
      <c r="D198" s="192">
        <f t="shared" ref="D198:D261" si="3">B198/C198*100</f>
        <v>34.6</v>
      </c>
    </row>
    <row r="199" spans="1:4">
      <c r="A199" s="189" t="s">
        <v>335</v>
      </c>
      <c r="B199" s="190">
        <v>13.68</v>
      </c>
      <c r="C199" s="195">
        <v>31</v>
      </c>
      <c r="D199" s="192">
        <f t="shared" si="3"/>
        <v>44.13</v>
      </c>
    </row>
    <row r="200" spans="1:4">
      <c r="A200" s="189" t="s">
        <v>336</v>
      </c>
      <c r="B200" s="190">
        <v>266.89</v>
      </c>
      <c r="C200" s="195">
        <v>798</v>
      </c>
      <c r="D200" s="192">
        <f t="shared" si="3"/>
        <v>33.44</v>
      </c>
    </row>
    <row r="201" spans="1:4">
      <c r="A201" s="189" t="s">
        <v>337</v>
      </c>
      <c r="B201" s="190">
        <v>13307</v>
      </c>
      <c r="C201" s="195">
        <v>17053</v>
      </c>
      <c r="D201" s="192">
        <f t="shared" si="3"/>
        <v>78.03</v>
      </c>
    </row>
    <row r="202" spans="1:4">
      <c r="A202" s="189" t="s">
        <v>338</v>
      </c>
      <c r="B202" s="190">
        <v>757.19</v>
      </c>
      <c r="C202" s="195">
        <v>735</v>
      </c>
      <c r="D202" s="192">
        <f t="shared" si="3"/>
        <v>103.02</v>
      </c>
    </row>
    <row r="203" spans="1:4">
      <c r="A203" s="189" t="s">
        <v>339</v>
      </c>
      <c r="B203" s="190">
        <v>315.77</v>
      </c>
      <c r="C203" s="195">
        <v>297</v>
      </c>
      <c r="D203" s="192">
        <f t="shared" si="3"/>
        <v>106.32</v>
      </c>
    </row>
    <row r="204" spans="1:4">
      <c r="A204" s="189" t="s">
        <v>340</v>
      </c>
      <c r="B204" s="190">
        <v>44.2</v>
      </c>
      <c r="C204" s="195">
        <v>37</v>
      </c>
      <c r="D204" s="192">
        <f t="shared" si="3"/>
        <v>119.46</v>
      </c>
    </row>
    <row r="205" spans="1:4">
      <c r="A205" s="189" t="s">
        <v>341</v>
      </c>
      <c r="B205" s="190">
        <v>53.72</v>
      </c>
      <c r="C205" s="195">
        <v>16</v>
      </c>
      <c r="D205" s="192">
        <f t="shared" si="3"/>
        <v>335.75</v>
      </c>
    </row>
    <row r="206" spans="1:4">
      <c r="A206" s="193" t="s">
        <v>342</v>
      </c>
      <c r="B206" s="190"/>
      <c r="C206" s="195">
        <v>30</v>
      </c>
      <c r="D206" s="192">
        <f t="shared" si="3"/>
        <v>0</v>
      </c>
    </row>
    <row r="207" spans="1:4">
      <c r="A207" s="189" t="s">
        <v>343</v>
      </c>
      <c r="B207" s="190">
        <v>88.82</v>
      </c>
      <c r="C207" s="195">
        <v>81</v>
      </c>
      <c r="D207" s="192">
        <f t="shared" si="3"/>
        <v>109.65</v>
      </c>
    </row>
    <row r="208" spans="1:4">
      <c r="A208" s="189" t="s">
        <v>344</v>
      </c>
      <c r="B208" s="190">
        <v>10</v>
      </c>
      <c r="C208" s="195">
        <v>10</v>
      </c>
      <c r="D208" s="192">
        <f t="shared" si="3"/>
        <v>100</v>
      </c>
    </row>
    <row r="209" spans="1:4">
      <c r="A209" s="189" t="s">
        <v>345</v>
      </c>
      <c r="B209" s="190">
        <v>244.68</v>
      </c>
      <c r="C209" s="195">
        <v>264</v>
      </c>
      <c r="D209" s="192">
        <f t="shared" si="3"/>
        <v>92.68</v>
      </c>
    </row>
    <row r="210" spans="1:4">
      <c r="A210" s="189" t="s">
        <v>346</v>
      </c>
      <c r="B210" s="190">
        <v>3023.17</v>
      </c>
      <c r="C210" s="195">
        <v>2134</v>
      </c>
      <c r="D210" s="192">
        <f t="shared" si="3"/>
        <v>141.67</v>
      </c>
    </row>
    <row r="211" spans="1:4">
      <c r="A211" s="189" t="s">
        <v>347</v>
      </c>
      <c r="B211" s="190">
        <v>258.79</v>
      </c>
      <c r="C211" s="195">
        <v>402</v>
      </c>
      <c r="D211" s="192">
        <f t="shared" si="3"/>
        <v>64.38</v>
      </c>
    </row>
    <row r="212" spans="1:4">
      <c r="A212" s="189" t="s">
        <v>348</v>
      </c>
      <c r="B212" s="190">
        <v>20.7</v>
      </c>
      <c r="C212" s="195">
        <v>81</v>
      </c>
      <c r="D212" s="192">
        <f t="shared" si="3"/>
        <v>25.56</v>
      </c>
    </row>
    <row r="213" spans="1:4">
      <c r="A213" s="189" t="s">
        <v>349</v>
      </c>
      <c r="B213" s="190">
        <v>27.9</v>
      </c>
      <c r="C213" s="195">
        <v>40</v>
      </c>
      <c r="D213" s="192">
        <f t="shared" si="3"/>
        <v>69.75</v>
      </c>
    </row>
    <row r="214" spans="1:4">
      <c r="A214" s="189" t="s">
        <v>350</v>
      </c>
      <c r="B214" s="190">
        <v>84.7</v>
      </c>
      <c r="C214" s="195">
        <v>65</v>
      </c>
      <c r="D214" s="192">
        <f t="shared" si="3"/>
        <v>130.31</v>
      </c>
    </row>
    <row r="215" spans="1:4">
      <c r="A215" s="189" t="s">
        <v>351</v>
      </c>
      <c r="B215" s="190">
        <v>2085.67</v>
      </c>
      <c r="C215" s="195">
        <v>1307</v>
      </c>
      <c r="D215" s="192">
        <f t="shared" si="3"/>
        <v>159.58</v>
      </c>
    </row>
    <row r="216" spans="1:4">
      <c r="A216" s="189" t="s">
        <v>352</v>
      </c>
      <c r="B216" s="190">
        <v>167.41</v>
      </c>
      <c r="C216" s="195">
        <v>239</v>
      </c>
      <c r="D216" s="192">
        <f t="shared" si="3"/>
        <v>70.05</v>
      </c>
    </row>
    <row r="217" spans="1:4">
      <c r="A217" s="189" t="s">
        <v>353</v>
      </c>
      <c r="B217" s="190">
        <v>1027.35</v>
      </c>
      <c r="C217" s="195">
        <v>1435</v>
      </c>
      <c r="D217" s="192">
        <f t="shared" si="3"/>
        <v>71.59</v>
      </c>
    </row>
    <row r="218" spans="1:4">
      <c r="A218" s="189" t="s">
        <v>354</v>
      </c>
      <c r="B218" s="190">
        <v>721.74</v>
      </c>
      <c r="C218" s="195">
        <v>793</v>
      </c>
      <c r="D218" s="192">
        <f t="shared" si="3"/>
        <v>91.01</v>
      </c>
    </row>
    <row r="219" spans="1:4">
      <c r="A219" s="189" t="s">
        <v>355</v>
      </c>
      <c r="B219" s="190">
        <v>212.61</v>
      </c>
      <c r="C219" s="195">
        <v>642</v>
      </c>
      <c r="D219" s="192">
        <f t="shared" si="3"/>
        <v>33.12</v>
      </c>
    </row>
    <row r="220" spans="1:4">
      <c r="A220" s="189" t="s">
        <v>356</v>
      </c>
      <c r="B220" s="190">
        <v>10</v>
      </c>
      <c r="C220" s="195">
        <v>523</v>
      </c>
      <c r="D220" s="192">
        <f t="shared" si="3"/>
        <v>1.91</v>
      </c>
    </row>
    <row r="221" spans="1:4">
      <c r="A221" s="189" t="s">
        <v>357</v>
      </c>
      <c r="B221" s="190">
        <v>10</v>
      </c>
      <c r="C221" s="195">
        <v>523</v>
      </c>
      <c r="D221" s="192">
        <f t="shared" si="3"/>
        <v>1.91</v>
      </c>
    </row>
    <row r="222" spans="1:4">
      <c r="A222" s="189" t="s">
        <v>358</v>
      </c>
      <c r="B222" s="190">
        <v>923</v>
      </c>
      <c r="C222" s="195">
        <v>1300</v>
      </c>
      <c r="D222" s="192">
        <f t="shared" si="3"/>
        <v>71</v>
      </c>
    </row>
    <row r="223" spans="1:4">
      <c r="A223" s="189" t="s">
        <v>359</v>
      </c>
      <c r="B223" s="190">
        <v>7</v>
      </c>
      <c r="C223" s="195">
        <v>34</v>
      </c>
      <c r="D223" s="192">
        <f t="shared" si="3"/>
        <v>20.59</v>
      </c>
    </row>
    <row r="224" spans="1:4">
      <c r="A224" s="189" t="s">
        <v>360</v>
      </c>
      <c r="B224" s="190">
        <v>40</v>
      </c>
      <c r="C224" s="195">
        <v>223</v>
      </c>
      <c r="D224" s="192">
        <f t="shared" si="3"/>
        <v>17.94</v>
      </c>
    </row>
    <row r="225" spans="1:4">
      <c r="A225" s="189" t="s">
        <v>361</v>
      </c>
      <c r="B225" s="190">
        <v>28</v>
      </c>
      <c r="C225" s="195">
        <v>293</v>
      </c>
      <c r="D225" s="192">
        <f t="shared" si="3"/>
        <v>9.56</v>
      </c>
    </row>
    <row r="226" spans="1:4">
      <c r="A226" s="189" t="s">
        <v>362</v>
      </c>
      <c r="B226" s="190">
        <v>650</v>
      </c>
      <c r="C226" s="195">
        <v>574</v>
      </c>
      <c r="D226" s="192">
        <f t="shared" si="3"/>
        <v>113.24</v>
      </c>
    </row>
    <row r="227" spans="1:4">
      <c r="A227" s="189" t="s">
        <v>363</v>
      </c>
      <c r="B227" s="190">
        <v>186</v>
      </c>
      <c r="C227" s="195">
        <v>176</v>
      </c>
      <c r="D227" s="192">
        <f t="shared" si="3"/>
        <v>105.68</v>
      </c>
    </row>
    <row r="228" spans="1:4">
      <c r="A228" s="189" t="s">
        <v>364</v>
      </c>
      <c r="B228" s="190">
        <v>250</v>
      </c>
      <c r="C228" s="195">
        <v>423</v>
      </c>
      <c r="D228" s="192">
        <f t="shared" si="3"/>
        <v>59.1</v>
      </c>
    </row>
    <row r="229" spans="1:4">
      <c r="A229" s="189" t="s">
        <v>365</v>
      </c>
      <c r="B229" s="190">
        <v>250</v>
      </c>
      <c r="C229" s="195">
        <v>411</v>
      </c>
      <c r="D229" s="192">
        <f t="shared" si="3"/>
        <v>60.83</v>
      </c>
    </row>
    <row r="230" spans="1:4">
      <c r="A230" s="193" t="s">
        <v>366</v>
      </c>
      <c r="B230" s="190"/>
      <c r="C230" s="195">
        <v>12</v>
      </c>
      <c r="D230" s="192">
        <f t="shared" si="3"/>
        <v>0</v>
      </c>
    </row>
    <row r="231" spans="1:4">
      <c r="A231" s="189" t="s">
        <v>367</v>
      </c>
      <c r="B231" s="190">
        <v>1308.14</v>
      </c>
      <c r="C231" s="195">
        <v>261</v>
      </c>
      <c r="D231" s="192">
        <f t="shared" si="3"/>
        <v>501.2</v>
      </c>
    </row>
    <row r="232" spans="1:4">
      <c r="A232" s="189" t="s">
        <v>368</v>
      </c>
      <c r="B232" s="190">
        <v>0.2</v>
      </c>
      <c r="C232" s="195">
        <v>4</v>
      </c>
      <c r="D232" s="192">
        <f t="shared" si="3"/>
        <v>5</v>
      </c>
    </row>
    <row r="233" spans="1:4">
      <c r="A233" s="189" t="s">
        <v>369</v>
      </c>
      <c r="B233" s="190">
        <v>1241.5</v>
      </c>
      <c r="C233" s="195">
        <v>251</v>
      </c>
      <c r="D233" s="192">
        <f t="shared" si="3"/>
        <v>494.62</v>
      </c>
    </row>
    <row r="234" spans="1:4">
      <c r="A234" s="189" t="s">
        <v>370</v>
      </c>
      <c r="B234" s="190">
        <v>34.44</v>
      </c>
      <c r="C234" s="195">
        <v>6</v>
      </c>
      <c r="D234" s="192">
        <f t="shared" si="3"/>
        <v>574</v>
      </c>
    </row>
    <row r="235" spans="1:4">
      <c r="A235" s="189" t="s">
        <v>371</v>
      </c>
      <c r="B235" s="190">
        <v>88.95</v>
      </c>
      <c r="C235" s="195">
        <v>889</v>
      </c>
      <c r="D235" s="192">
        <f t="shared" si="3"/>
        <v>10.01</v>
      </c>
    </row>
    <row r="236" spans="1:4">
      <c r="A236" s="189" t="s">
        <v>372</v>
      </c>
      <c r="B236" s="190">
        <v>80.59</v>
      </c>
      <c r="C236" s="195">
        <v>62</v>
      </c>
      <c r="D236" s="192">
        <f t="shared" si="3"/>
        <v>129.98</v>
      </c>
    </row>
    <row r="237" spans="1:4">
      <c r="A237" s="193" t="s">
        <v>373</v>
      </c>
      <c r="B237" s="190"/>
      <c r="C237" s="195">
        <v>53</v>
      </c>
      <c r="D237" s="192">
        <f t="shared" si="3"/>
        <v>0</v>
      </c>
    </row>
    <row r="238" spans="1:4">
      <c r="A238" s="193" t="s">
        <v>374</v>
      </c>
      <c r="B238" s="190"/>
      <c r="C238" s="195">
        <v>78</v>
      </c>
      <c r="D238" s="192">
        <f t="shared" si="3"/>
        <v>0</v>
      </c>
    </row>
    <row r="239" spans="1:4">
      <c r="A239" s="189" t="s">
        <v>375</v>
      </c>
      <c r="B239" s="190">
        <v>8.36</v>
      </c>
      <c r="C239" s="195">
        <v>696</v>
      </c>
      <c r="D239" s="192">
        <f t="shared" si="3"/>
        <v>1.2</v>
      </c>
    </row>
    <row r="240" spans="1:4">
      <c r="A240" s="189" t="s">
        <v>376</v>
      </c>
      <c r="B240" s="190">
        <v>10</v>
      </c>
      <c r="C240" s="195">
        <v>20</v>
      </c>
      <c r="D240" s="192">
        <f t="shared" si="3"/>
        <v>50</v>
      </c>
    </row>
    <row r="241" spans="1:4">
      <c r="A241" s="189" t="s">
        <v>377</v>
      </c>
      <c r="B241" s="190">
        <v>10</v>
      </c>
      <c r="C241" s="195">
        <v>18</v>
      </c>
      <c r="D241" s="192">
        <f t="shared" si="3"/>
        <v>55.56</v>
      </c>
    </row>
    <row r="242" spans="1:4">
      <c r="A242" s="193" t="s">
        <v>378</v>
      </c>
      <c r="B242" s="190"/>
      <c r="C242" s="195">
        <v>2</v>
      </c>
      <c r="D242" s="192">
        <f t="shared" si="3"/>
        <v>0</v>
      </c>
    </row>
    <row r="243" spans="1:4">
      <c r="A243" s="189" t="s">
        <v>379</v>
      </c>
      <c r="B243" s="190">
        <v>45.16</v>
      </c>
      <c r="C243" s="195">
        <v>40</v>
      </c>
      <c r="D243" s="192">
        <f t="shared" si="3"/>
        <v>112.9</v>
      </c>
    </row>
    <row r="244" spans="1:4">
      <c r="A244" s="189" t="s">
        <v>380</v>
      </c>
      <c r="B244" s="190">
        <v>45.16</v>
      </c>
      <c r="C244" s="195">
        <v>40</v>
      </c>
      <c r="D244" s="192">
        <f t="shared" si="3"/>
        <v>112.9</v>
      </c>
    </row>
    <row r="245" spans="1:4">
      <c r="A245" s="189" t="s">
        <v>381</v>
      </c>
      <c r="B245" s="190">
        <v>749</v>
      </c>
      <c r="C245" s="195">
        <v>1379</v>
      </c>
      <c r="D245" s="192">
        <f t="shared" si="3"/>
        <v>54.31</v>
      </c>
    </row>
    <row r="246" spans="1:4">
      <c r="A246" s="189" t="s">
        <v>382</v>
      </c>
      <c r="B246" s="190">
        <v>525</v>
      </c>
      <c r="C246" s="195">
        <v>964</v>
      </c>
      <c r="D246" s="192">
        <f t="shared" si="3"/>
        <v>54.46</v>
      </c>
    </row>
    <row r="247" spans="1:4">
      <c r="A247" s="189" t="s">
        <v>383</v>
      </c>
      <c r="B247" s="190">
        <v>224</v>
      </c>
      <c r="C247" s="195">
        <v>415</v>
      </c>
      <c r="D247" s="192">
        <f t="shared" si="3"/>
        <v>53.98</v>
      </c>
    </row>
    <row r="248" spans="1:4">
      <c r="A248" s="189" t="s">
        <v>384</v>
      </c>
      <c r="B248" s="190">
        <v>280</v>
      </c>
      <c r="C248" s="195">
        <v>59</v>
      </c>
      <c r="D248" s="192">
        <f t="shared" si="3"/>
        <v>474.58</v>
      </c>
    </row>
    <row r="249" spans="1:4">
      <c r="A249" s="189" t="s">
        <v>385</v>
      </c>
      <c r="B249" s="190">
        <v>280</v>
      </c>
      <c r="C249" s="195">
        <v>59</v>
      </c>
      <c r="D249" s="192">
        <f t="shared" si="3"/>
        <v>474.58</v>
      </c>
    </row>
    <row r="250" spans="1:4">
      <c r="A250" s="189" t="s">
        <v>386</v>
      </c>
      <c r="B250" s="190">
        <v>20.5</v>
      </c>
      <c r="C250" s="195">
        <v>15</v>
      </c>
      <c r="D250" s="192">
        <f t="shared" si="3"/>
        <v>136.67</v>
      </c>
    </row>
    <row r="251" spans="1:4">
      <c r="A251" s="189" t="s">
        <v>387</v>
      </c>
      <c r="B251" s="190">
        <v>16</v>
      </c>
      <c r="C251" s="195"/>
      <c r="D251" s="192" t="e">
        <f t="shared" si="3"/>
        <v>#DIV/0!</v>
      </c>
    </row>
    <row r="252" spans="1:4">
      <c r="A252" s="189" t="s">
        <v>388</v>
      </c>
      <c r="B252" s="190">
        <v>4.5</v>
      </c>
      <c r="C252" s="195">
        <v>15</v>
      </c>
      <c r="D252" s="192">
        <f t="shared" si="3"/>
        <v>30</v>
      </c>
    </row>
    <row r="253" spans="1:4">
      <c r="A253" s="189" t="s">
        <v>389</v>
      </c>
      <c r="B253" s="190">
        <v>60.54</v>
      </c>
      <c r="C253" s="195">
        <v>99</v>
      </c>
      <c r="D253" s="192">
        <f t="shared" si="3"/>
        <v>61.15</v>
      </c>
    </row>
    <row r="254" spans="1:4">
      <c r="A254" s="189" t="s">
        <v>390</v>
      </c>
      <c r="B254" s="190">
        <v>60.54</v>
      </c>
      <c r="C254" s="195">
        <v>99</v>
      </c>
      <c r="D254" s="192">
        <f t="shared" si="3"/>
        <v>61.15</v>
      </c>
    </row>
    <row r="255" spans="1:4">
      <c r="A255" s="189" t="s">
        <v>391</v>
      </c>
      <c r="B255" s="190">
        <v>2625</v>
      </c>
      <c r="C255" s="195">
        <v>3724</v>
      </c>
      <c r="D255" s="192">
        <f t="shared" si="3"/>
        <v>70.49</v>
      </c>
    </row>
    <row r="256" spans="1:4">
      <c r="A256" s="189" t="s">
        <v>392</v>
      </c>
      <c r="B256" s="190">
        <v>2625</v>
      </c>
      <c r="C256" s="195">
        <v>3724</v>
      </c>
      <c r="D256" s="192">
        <f t="shared" si="3"/>
        <v>70.49</v>
      </c>
    </row>
    <row r="257" spans="1:4">
      <c r="A257" s="189" t="s">
        <v>393</v>
      </c>
      <c r="B257" s="190">
        <v>2129</v>
      </c>
      <c r="C257" s="195">
        <v>4017</v>
      </c>
      <c r="D257" s="192">
        <f t="shared" si="3"/>
        <v>53</v>
      </c>
    </row>
    <row r="258" spans="1:4">
      <c r="A258" s="189" t="s">
        <v>394</v>
      </c>
      <c r="B258" s="190">
        <v>2037</v>
      </c>
      <c r="C258" s="195">
        <v>4017</v>
      </c>
      <c r="D258" s="192">
        <f t="shared" si="3"/>
        <v>50.71</v>
      </c>
    </row>
    <row r="259" spans="1:4">
      <c r="A259" s="189" t="s">
        <v>395</v>
      </c>
      <c r="B259" s="190">
        <v>24014</v>
      </c>
      <c r="C259" s="195">
        <v>35740</v>
      </c>
      <c r="D259" s="192">
        <f t="shared" si="3"/>
        <v>67.19</v>
      </c>
    </row>
    <row r="260" spans="1:4">
      <c r="A260" s="189" t="s">
        <v>396</v>
      </c>
      <c r="B260" s="190">
        <v>344.08</v>
      </c>
      <c r="C260" s="195">
        <v>367</v>
      </c>
      <c r="D260" s="192">
        <f t="shared" si="3"/>
        <v>93.75</v>
      </c>
    </row>
    <row r="261" spans="1:4">
      <c r="A261" s="189" t="s">
        <v>397</v>
      </c>
      <c r="B261" s="190">
        <v>161.32</v>
      </c>
      <c r="C261" s="195">
        <v>202</v>
      </c>
      <c r="D261" s="192">
        <f t="shared" si="3"/>
        <v>79.86</v>
      </c>
    </row>
    <row r="262" spans="1:4">
      <c r="A262" s="189" t="s">
        <v>398</v>
      </c>
      <c r="B262" s="190">
        <v>182.76</v>
      </c>
      <c r="C262" s="195">
        <v>165</v>
      </c>
      <c r="D262" s="192">
        <f t="shared" ref="D262:D324" si="4">B262/C262*100</f>
        <v>110.76</v>
      </c>
    </row>
    <row r="263" spans="1:4">
      <c r="A263" s="189" t="s">
        <v>399</v>
      </c>
      <c r="B263" s="190">
        <v>3073.9</v>
      </c>
      <c r="C263" s="195">
        <v>5210</v>
      </c>
      <c r="D263" s="192">
        <f t="shared" si="4"/>
        <v>59</v>
      </c>
    </row>
    <row r="264" spans="1:4">
      <c r="A264" s="189" t="s">
        <v>400</v>
      </c>
      <c r="B264" s="190">
        <v>3073.9</v>
      </c>
      <c r="C264" s="195">
        <v>5110</v>
      </c>
      <c r="D264" s="192">
        <f t="shared" si="4"/>
        <v>60.15</v>
      </c>
    </row>
    <row r="265" spans="1:4">
      <c r="A265" s="193" t="s">
        <v>401</v>
      </c>
      <c r="B265" s="190"/>
      <c r="C265" s="195">
        <v>100</v>
      </c>
      <c r="D265" s="192">
        <f t="shared" si="4"/>
        <v>0</v>
      </c>
    </row>
    <row r="266" spans="1:4">
      <c r="A266" s="189" t="s">
        <v>402</v>
      </c>
      <c r="B266" s="190">
        <v>2262.85</v>
      </c>
      <c r="C266" s="195">
        <v>2899</v>
      </c>
      <c r="D266" s="192">
        <f t="shared" si="4"/>
        <v>78.06</v>
      </c>
    </row>
    <row r="267" spans="1:4">
      <c r="A267" s="189" t="s">
        <v>403</v>
      </c>
      <c r="B267" s="190">
        <v>814.08</v>
      </c>
      <c r="C267" s="195">
        <v>769</v>
      </c>
      <c r="D267" s="192">
        <f t="shared" si="4"/>
        <v>105.86</v>
      </c>
    </row>
    <row r="268" spans="1:4">
      <c r="A268" s="189" t="s">
        <v>404</v>
      </c>
      <c r="B268" s="190">
        <v>1280.77</v>
      </c>
      <c r="C268" s="195">
        <v>1959</v>
      </c>
      <c r="D268" s="192">
        <f t="shared" si="4"/>
        <v>65.38</v>
      </c>
    </row>
    <row r="269" spans="1:4">
      <c r="A269" s="189" t="s">
        <v>405</v>
      </c>
      <c r="B269" s="190">
        <v>168</v>
      </c>
      <c r="C269" s="195">
        <v>171</v>
      </c>
      <c r="D269" s="192">
        <f t="shared" si="4"/>
        <v>98.25</v>
      </c>
    </row>
    <row r="270" spans="1:4">
      <c r="A270" s="189" t="s">
        <v>406</v>
      </c>
      <c r="B270" s="190">
        <v>4784.51</v>
      </c>
      <c r="C270" s="195">
        <v>7852</v>
      </c>
      <c r="D270" s="192">
        <f t="shared" si="4"/>
        <v>60.93</v>
      </c>
    </row>
    <row r="271" spans="1:4">
      <c r="A271" s="189" t="s">
        <v>407</v>
      </c>
      <c r="B271" s="190">
        <v>785.04</v>
      </c>
      <c r="C271" s="195">
        <v>736</v>
      </c>
      <c r="D271" s="192">
        <f t="shared" si="4"/>
        <v>106.66</v>
      </c>
    </row>
    <row r="272" spans="1:4">
      <c r="A272" s="189" t="s">
        <v>408</v>
      </c>
      <c r="B272" s="190">
        <v>2219.47</v>
      </c>
      <c r="C272" s="195">
        <v>3214</v>
      </c>
      <c r="D272" s="192">
        <f t="shared" si="4"/>
        <v>69.06</v>
      </c>
    </row>
    <row r="273" spans="1:4">
      <c r="A273" s="189" t="s">
        <v>409</v>
      </c>
      <c r="B273" s="190">
        <v>1670</v>
      </c>
      <c r="C273" s="195">
        <v>3682</v>
      </c>
      <c r="D273" s="192">
        <f t="shared" si="4"/>
        <v>45.36</v>
      </c>
    </row>
    <row r="274" spans="1:4">
      <c r="A274" s="193" t="s">
        <v>410</v>
      </c>
      <c r="B274" s="190"/>
      <c r="C274" s="195">
        <v>150</v>
      </c>
      <c r="D274" s="192">
        <f t="shared" si="4"/>
        <v>0</v>
      </c>
    </row>
    <row r="275" spans="1:4">
      <c r="A275" s="189" t="s">
        <v>411</v>
      </c>
      <c r="B275" s="190">
        <v>50</v>
      </c>
      <c r="C275" s="195">
        <v>38</v>
      </c>
      <c r="D275" s="192">
        <f t="shared" si="4"/>
        <v>131.58</v>
      </c>
    </row>
    <row r="276" spans="1:4">
      <c r="A276" s="189" t="s">
        <v>412</v>
      </c>
      <c r="B276" s="190">
        <v>25</v>
      </c>
      <c r="C276" s="195">
        <v>32</v>
      </c>
      <c r="D276" s="192">
        <f t="shared" si="4"/>
        <v>78.13</v>
      </c>
    </row>
    <row r="277" spans="1:4">
      <c r="A277" s="193" t="s">
        <v>413</v>
      </c>
      <c r="B277" s="190"/>
      <c r="C277" s="195">
        <v>2</v>
      </c>
      <c r="D277" s="192">
        <f t="shared" si="4"/>
        <v>0</v>
      </c>
    </row>
    <row r="278" spans="1:4">
      <c r="A278" s="193" t="s">
        <v>414</v>
      </c>
      <c r="B278" s="190"/>
      <c r="C278" s="195">
        <v>2</v>
      </c>
      <c r="D278" s="192">
        <f t="shared" si="4"/>
        <v>0</v>
      </c>
    </row>
    <row r="279" spans="1:4">
      <c r="A279" s="189" t="s">
        <v>415</v>
      </c>
      <c r="B279" s="190">
        <v>4317.52</v>
      </c>
      <c r="C279" s="195">
        <v>6267</v>
      </c>
      <c r="D279" s="192">
        <f t="shared" si="4"/>
        <v>68.89</v>
      </c>
    </row>
    <row r="280" spans="1:4">
      <c r="A280" s="189" t="s">
        <v>416</v>
      </c>
      <c r="B280" s="190">
        <v>747.68</v>
      </c>
      <c r="C280" s="195">
        <v>604</v>
      </c>
      <c r="D280" s="192">
        <f t="shared" si="4"/>
        <v>123.79</v>
      </c>
    </row>
    <row r="281" spans="1:4">
      <c r="A281" s="189" t="s">
        <v>417</v>
      </c>
      <c r="B281" s="190">
        <v>3239.84</v>
      </c>
      <c r="C281" s="195">
        <v>4205</v>
      </c>
      <c r="D281" s="192">
        <f t="shared" si="4"/>
        <v>77.05</v>
      </c>
    </row>
    <row r="282" spans="1:4">
      <c r="A282" s="189" t="s">
        <v>418</v>
      </c>
      <c r="B282" s="190">
        <v>50</v>
      </c>
      <c r="C282" s="195">
        <v>1458</v>
      </c>
      <c r="D282" s="192">
        <f t="shared" si="4"/>
        <v>3.43</v>
      </c>
    </row>
    <row r="283" spans="1:4">
      <c r="A283" s="189" t="s">
        <v>419</v>
      </c>
      <c r="B283" s="190">
        <v>335.78</v>
      </c>
      <c r="C283" s="195">
        <v>328</v>
      </c>
      <c r="D283" s="192">
        <f t="shared" si="4"/>
        <v>102.37</v>
      </c>
    </row>
    <row r="284" spans="1:4">
      <c r="A284" s="189" t="s">
        <v>420</v>
      </c>
      <c r="B284" s="190">
        <v>50</v>
      </c>
      <c r="C284" s="195">
        <v>52</v>
      </c>
      <c r="D284" s="192">
        <f t="shared" si="4"/>
        <v>96.15</v>
      </c>
    </row>
    <row r="285" spans="1:4">
      <c r="A285" s="193" t="s">
        <v>421</v>
      </c>
      <c r="B285" s="190"/>
      <c r="C285" s="195">
        <v>2</v>
      </c>
      <c r="D285" s="192">
        <f t="shared" si="4"/>
        <v>0</v>
      </c>
    </row>
    <row r="286" spans="1:4">
      <c r="A286" s="189" t="s">
        <v>422</v>
      </c>
      <c r="B286" s="190">
        <v>108</v>
      </c>
      <c r="C286" s="195">
        <v>73</v>
      </c>
      <c r="D286" s="192">
        <f t="shared" si="4"/>
        <v>147.95</v>
      </c>
    </row>
    <row r="287" spans="1:4">
      <c r="A287" s="189" t="s">
        <v>423</v>
      </c>
      <c r="B287" s="190">
        <v>46.62</v>
      </c>
      <c r="C287" s="195">
        <v>62</v>
      </c>
      <c r="D287" s="192">
        <f t="shared" si="4"/>
        <v>75.19</v>
      </c>
    </row>
    <row r="288" spans="1:4">
      <c r="A288" s="189" t="s">
        <v>424</v>
      </c>
      <c r="B288" s="190">
        <v>131.16</v>
      </c>
      <c r="C288" s="195">
        <v>139</v>
      </c>
      <c r="D288" s="192">
        <f t="shared" si="4"/>
        <v>94.36</v>
      </c>
    </row>
    <row r="289" spans="1:4">
      <c r="A289" s="189" t="s">
        <v>425</v>
      </c>
      <c r="B289" s="190">
        <v>5170.36</v>
      </c>
      <c r="C289" s="195">
        <v>5129</v>
      </c>
      <c r="D289" s="192">
        <f t="shared" si="4"/>
        <v>100.81</v>
      </c>
    </row>
    <row r="290" spans="1:4">
      <c r="A290" s="189" t="s">
        <v>426</v>
      </c>
      <c r="B290" s="190">
        <v>862.22</v>
      </c>
      <c r="C290" s="195">
        <v>880</v>
      </c>
      <c r="D290" s="192">
        <f t="shared" si="4"/>
        <v>97.98</v>
      </c>
    </row>
    <row r="291" spans="1:4">
      <c r="A291" s="189" t="s">
        <v>427</v>
      </c>
      <c r="B291" s="190">
        <v>2255.15</v>
      </c>
      <c r="C291" s="195">
        <v>2275</v>
      </c>
      <c r="D291" s="192">
        <f t="shared" si="4"/>
        <v>99.13</v>
      </c>
    </row>
    <row r="292" spans="1:4">
      <c r="A292" s="189" t="s">
        <v>428</v>
      </c>
      <c r="B292" s="190">
        <v>1933.99</v>
      </c>
      <c r="C292" s="195">
        <v>1974</v>
      </c>
      <c r="D292" s="192">
        <f t="shared" si="4"/>
        <v>97.97</v>
      </c>
    </row>
    <row r="293" spans="1:4">
      <c r="A293" s="189" t="s">
        <v>429</v>
      </c>
      <c r="B293" s="190">
        <v>3355</v>
      </c>
      <c r="C293" s="195">
        <v>7420</v>
      </c>
      <c r="D293" s="192">
        <f t="shared" si="4"/>
        <v>45.22</v>
      </c>
    </row>
    <row r="294" spans="1:4">
      <c r="A294" s="189" t="s">
        <v>430</v>
      </c>
      <c r="B294" s="190">
        <v>1355</v>
      </c>
      <c r="C294" s="195">
        <v>2041</v>
      </c>
      <c r="D294" s="192">
        <f t="shared" si="4"/>
        <v>66.39</v>
      </c>
    </row>
    <row r="295" spans="1:4">
      <c r="A295" s="189" t="s">
        <v>431</v>
      </c>
      <c r="B295" s="190">
        <v>2000</v>
      </c>
      <c r="C295" s="195">
        <v>5379</v>
      </c>
      <c r="D295" s="192">
        <f t="shared" si="4"/>
        <v>37.18</v>
      </c>
    </row>
    <row r="296" spans="1:4">
      <c r="A296" s="189" t="s">
        <v>432</v>
      </c>
      <c r="B296" s="190">
        <v>370</v>
      </c>
      <c r="C296" s="195">
        <v>166</v>
      </c>
      <c r="D296" s="192">
        <f t="shared" si="4"/>
        <v>222.89</v>
      </c>
    </row>
    <row r="297" spans="1:4">
      <c r="A297" s="189" t="s">
        <v>433</v>
      </c>
      <c r="B297" s="190">
        <v>370</v>
      </c>
      <c r="C297" s="195">
        <v>166</v>
      </c>
      <c r="D297" s="192">
        <f t="shared" si="4"/>
        <v>222.89</v>
      </c>
    </row>
    <row r="298" spans="1:4">
      <c r="A298" s="189" t="s">
        <v>434</v>
      </c>
      <c r="B298" s="190">
        <v>3780</v>
      </c>
      <c r="C298" s="195">
        <v>5762</v>
      </c>
      <c r="D298" s="192">
        <f t="shared" si="4"/>
        <v>65.6</v>
      </c>
    </row>
    <row r="299" spans="1:4">
      <c r="A299" s="189" t="s">
        <v>435</v>
      </c>
      <c r="B299" s="190">
        <v>126.46</v>
      </c>
      <c r="C299" s="195">
        <v>140</v>
      </c>
      <c r="D299" s="192">
        <f t="shared" si="4"/>
        <v>90.33</v>
      </c>
    </row>
    <row r="300" spans="1:4">
      <c r="A300" s="189" t="s">
        <v>436</v>
      </c>
      <c r="B300" s="190">
        <v>118.12</v>
      </c>
      <c r="C300" s="195">
        <v>137</v>
      </c>
      <c r="D300" s="192">
        <f t="shared" si="4"/>
        <v>86.22</v>
      </c>
    </row>
    <row r="301" spans="1:4">
      <c r="A301" s="189" t="s">
        <v>437</v>
      </c>
      <c r="B301" s="190">
        <v>8.34</v>
      </c>
      <c r="C301" s="195">
        <v>3</v>
      </c>
      <c r="D301" s="192">
        <f t="shared" si="4"/>
        <v>278</v>
      </c>
    </row>
    <row r="302" spans="1:4">
      <c r="A302" s="189" t="s">
        <v>438</v>
      </c>
      <c r="B302" s="190">
        <v>878.54</v>
      </c>
      <c r="C302" s="195">
        <v>1078</v>
      </c>
      <c r="D302" s="192">
        <f t="shared" si="4"/>
        <v>81.5</v>
      </c>
    </row>
    <row r="303" spans="1:4">
      <c r="A303" s="189" t="s">
        <v>439</v>
      </c>
      <c r="B303" s="190">
        <v>878.54</v>
      </c>
      <c r="C303" s="195">
        <v>1078</v>
      </c>
      <c r="D303" s="192">
        <f t="shared" si="4"/>
        <v>81.5</v>
      </c>
    </row>
    <row r="304" spans="1:4">
      <c r="A304" s="189" t="s">
        <v>440</v>
      </c>
      <c r="B304" s="190">
        <v>659</v>
      </c>
      <c r="C304" s="195">
        <v>245</v>
      </c>
      <c r="D304" s="192">
        <f t="shared" si="4"/>
        <v>268.98</v>
      </c>
    </row>
    <row r="305" spans="1:4">
      <c r="A305" s="189" t="s">
        <v>441</v>
      </c>
      <c r="B305" s="190">
        <v>194</v>
      </c>
      <c r="C305" s="195">
        <v>243</v>
      </c>
      <c r="D305" s="192">
        <f t="shared" si="4"/>
        <v>79.84</v>
      </c>
    </row>
    <row r="306" spans="1:4">
      <c r="A306" s="189" t="s">
        <v>442</v>
      </c>
      <c r="B306" s="190">
        <v>465</v>
      </c>
      <c r="C306" s="195">
        <v>2</v>
      </c>
      <c r="D306" s="192">
        <f t="shared" si="4"/>
        <v>23250</v>
      </c>
    </row>
    <row r="307" spans="1:4">
      <c r="A307" s="189" t="s">
        <v>443</v>
      </c>
      <c r="B307" s="190">
        <v>316</v>
      </c>
      <c r="C307" s="195">
        <v>586</v>
      </c>
      <c r="D307" s="192">
        <f t="shared" si="4"/>
        <v>53.92</v>
      </c>
    </row>
    <row r="308" spans="1:4">
      <c r="A308" s="189" t="s">
        <v>444</v>
      </c>
      <c r="B308" s="190">
        <v>10</v>
      </c>
      <c r="C308" s="195">
        <v>10</v>
      </c>
      <c r="D308" s="192">
        <f t="shared" si="4"/>
        <v>100</v>
      </c>
    </row>
    <row r="309" spans="1:4">
      <c r="A309" s="189" t="s">
        <v>445</v>
      </c>
      <c r="B309" s="190">
        <v>306</v>
      </c>
      <c r="C309" s="195">
        <v>576</v>
      </c>
      <c r="D309" s="192">
        <f t="shared" si="4"/>
        <v>53.13</v>
      </c>
    </row>
    <row r="310" spans="1:4">
      <c r="A310" s="193" t="s">
        <v>446</v>
      </c>
      <c r="B310" s="190"/>
      <c r="C310" s="195">
        <v>13</v>
      </c>
      <c r="D310" s="192">
        <f t="shared" si="4"/>
        <v>0</v>
      </c>
    </row>
    <row r="311" spans="1:4">
      <c r="A311" s="193" t="s">
        <v>447</v>
      </c>
      <c r="B311" s="190"/>
      <c r="C311" s="195">
        <v>13</v>
      </c>
      <c r="D311" s="192">
        <f t="shared" si="4"/>
        <v>0</v>
      </c>
    </row>
    <row r="312" spans="1:4">
      <c r="A312" s="189" t="s">
        <v>448</v>
      </c>
      <c r="B312" s="190">
        <v>1800</v>
      </c>
      <c r="C312" s="195">
        <v>3700</v>
      </c>
      <c r="D312" s="192">
        <f t="shared" si="4"/>
        <v>48.65</v>
      </c>
    </row>
    <row r="313" spans="1:4">
      <c r="A313" s="189" t="s">
        <v>449</v>
      </c>
      <c r="B313" s="190">
        <v>1800</v>
      </c>
      <c r="C313" s="195">
        <v>3700</v>
      </c>
      <c r="D313" s="192">
        <f t="shared" si="4"/>
        <v>48.65</v>
      </c>
    </row>
    <row r="314" spans="1:4">
      <c r="A314" s="189" t="s">
        <v>450</v>
      </c>
      <c r="B314" s="190">
        <v>61092</v>
      </c>
      <c r="C314" s="195">
        <v>53692</v>
      </c>
      <c r="D314" s="192">
        <f t="shared" si="4"/>
        <v>113.78</v>
      </c>
    </row>
    <row r="315" spans="1:4">
      <c r="A315" s="189" t="s">
        <v>451</v>
      </c>
      <c r="B315" s="190">
        <v>5286.46</v>
      </c>
      <c r="C315" s="195">
        <v>5432</v>
      </c>
      <c r="D315" s="192">
        <f t="shared" si="4"/>
        <v>97.32</v>
      </c>
    </row>
    <row r="316" spans="1:4">
      <c r="A316" s="189" t="s">
        <v>452</v>
      </c>
      <c r="B316" s="190">
        <v>2823.55</v>
      </c>
      <c r="C316" s="195">
        <v>2464</v>
      </c>
      <c r="D316" s="192">
        <f t="shared" si="4"/>
        <v>114.59</v>
      </c>
    </row>
    <row r="317" spans="1:4">
      <c r="A317" s="189" t="s">
        <v>453</v>
      </c>
      <c r="B317" s="190">
        <v>605</v>
      </c>
      <c r="C317" s="195">
        <v>1144</v>
      </c>
      <c r="D317" s="192">
        <f t="shared" si="4"/>
        <v>52.88</v>
      </c>
    </row>
    <row r="318" spans="1:4">
      <c r="A318" s="189" t="s">
        <v>454</v>
      </c>
      <c r="B318" s="190">
        <v>484.91</v>
      </c>
      <c r="C318" s="195">
        <v>1824</v>
      </c>
      <c r="D318" s="192">
        <f t="shared" si="4"/>
        <v>26.58</v>
      </c>
    </row>
    <row r="319" spans="1:4">
      <c r="A319" s="189" t="s">
        <v>455</v>
      </c>
      <c r="B319" s="190">
        <v>13005.54</v>
      </c>
      <c r="C319" s="195">
        <v>9114</v>
      </c>
      <c r="D319" s="192">
        <f t="shared" si="4"/>
        <v>142.7</v>
      </c>
    </row>
    <row r="320" spans="1:4">
      <c r="A320" s="189" t="s">
        <v>456</v>
      </c>
      <c r="B320" s="190">
        <v>11642.54</v>
      </c>
      <c r="C320" s="195">
        <v>9114</v>
      </c>
      <c r="D320" s="192">
        <f t="shared" si="4"/>
        <v>127.74</v>
      </c>
    </row>
    <row r="321" spans="1:4">
      <c r="A321" s="189" t="s">
        <v>457</v>
      </c>
      <c r="B321" s="190">
        <v>13401</v>
      </c>
      <c r="C321" s="195">
        <v>11855</v>
      </c>
      <c r="D321" s="192">
        <f t="shared" si="4"/>
        <v>113.04</v>
      </c>
    </row>
    <row r="322" spans="1:4">
      <c r="A322" s="189" t="s">
        <v>458</v>
      </c>
      <c r="B322" s="190">
        <v>13264</v>
      </c>
      <c r="C322" s="195">
        <v>11855</v>
      </c>
      <c r="D322" s="192">
        <f t="shared" si="4"/>
        <v>111.89</v>
      </c>
    </row>
    <row r="323" spans="1:4">
      <c r="A323" s="189" t="s">
        <v>459</v>
      </c>
      <c r="B323" s="190">
        <v>29399</v>
      </c>
      <c r="C323" s="195">
        <v>27291</v>
      </c>
      <c r="D323" s="192">
        <f t="shared" si="4"/>
        <v>107.72</v>
      </c>
    </row>
    <row r="324" spans="1:4">
      <c r="A324" s="189" t="s">
        <v>460</v>
      </c>
      <c r="B324" s="190">
        <v>28680</v>
      </c>
      <c r="C324" s="195">
        <v>27291</v>
      </c>
      <c r="D324" s="192">
        <f t="shared" si="4"/>
        <v>105.09</v>
      </c>
    </row>
    <row r="325" spans="1:4">
      <c r="A325" s="189" t="s">
        <v>461</v>
      </c>
      <c r="B325" s="190">
        <v>8160</v>
      </c>
      <c r="C325" s="195">
        <v>6569</v>
      </c>
      <c r="D325" s="192">
        <f t="shared" ref="D325:D388" si="5">B325/C325*100</f>
        <v>124.22</v>
      </c>
    </row>
    <row r="326" spans="1:4">
      <c r="A326" s="189" t="s">
        <v>462</v>
      </c>
      <c r="B326" s="190">
        <v>3069.93</v>
      </c>
      <c r="C326" s="195">
        <v>1159</v>
      </c>
      <c r="D326" s="192">
        <f t="shared" si="5"/>
        <v>264.88</v>
      </c>
    </row>
    <row r="327" spans="1:4">
      <c r="A327" s="189" t="s">
        <v>463</v>
      </c>
      <c r="B327" s="190">
        <v>660.1</v>
      </c>
      <c r="C327" s="195">
        <v>690</v>
      </c>
      <c r="D327" s="192">
        <f t="shared" si="5"/>
        <v>95.67</v>
      </c>
    </row>
    <row r="328" spans="1:4">
      <c r="A328" s="189" t="s">
        <v>464</v>
      </c>
      <c r="B328" s="190">
        <v>256.65</v>
      </c>
      <c r="C328" s="195">
        <v>172</v>
      </c>
      <c r="D328" s="192">
        <f t="shared" si="5"/>
        <v>149.22</v>
      </c>
    </row>
    <row r="329" spans="1:4">
      <c r="A329" s="193" t="s">
        <v>465</v>
      </c>
      <c r="B329" s="190"/>
      <c r="C329" s="195">
        <v>99</v>
      </c>
      <c r="D329" s="192">
        <f t="shared" si="5"/>
        <v>0</v>
      </c>
    </row>
    <row r="330" spans="1:4">
      <c r="A330" s="193" t="s">
        <v>466</v>
      </c>
      <c r="B330" s="190"/>
      <c r="C330" s="195">
        <v>23</v>
      </c>
      <c r="D330" s="192">
        <f t="shared" si="5"/>
        <v>0</v>
      </c>
    </row>
    <row r="331" spans="1:4">
      <c r="A331" s="193" t="s">
        <v>467</v>
      </c>
      <c r="B331" s="190"/>
      <c r="C331" s="195">
        <v>5</v>
      </c>
      <c r="D331" s="192">
        <f t="shared" si="5"/>
        <v>0</v>
      </c>
    </row>
    <row r="332" spans="1:4">
      <c r="A332" s="193" t="s">
        <v>468</v>
      </c>
      <c r="B332" s="190"/>
      <c r="C332" s="195">
        <v>16</v>
      </c>
      <c r="D332" s="192">
        <f t="shared" si="5"/>
        <v>0</v>
      </c>
    </row>
    <row r="333" spans="1:4">
      <c r="A333" s="189" t="s">
        <v>469</v>
      </c>
      <c r="B333" s="190">
        <v>16.89</v>
      </c>
      <c r="C333" s="195"/>
      <c r="D333" s="192"/>
    </row>
    <row r="334" spans="1:4">
      <c r="A334" s="189" t="s">
        <v>470</v>
      </c>
      <c r="B334" s="190">
        <v>20</v>
      </c>
      <c r="C334" s="195">
        <v>39</v>
      </c>
      <c r="D334" s="192">
        <f t="shared" si="5"/>
        <v>51.28</v>
      </c>
    </row>
    <row r="335" spans="1:4">
      <c r="A335" s="189" t="s">
        <v>471</v>
      </c>
      <c r="B335" s="190">
        <v>2116.29</v>
      </c>
      <c r="C335" s="195">
        <v>115</v>
      </c>
      <c r="D335" s="192">
        <f t="shared" si="5"/>
        <v>1840.25</v>
      </c>
    </row>
    <row r="336" spans="1:4">
      <c r="A336" s="189" t="s">
        <v>472</v>
      </c>
      <c r="B336" s="190">
        <v>1774.14</v>
      </c>
      <c r="C336" s="195">
        <v>1792</v>
      </c>
      <c r="D336" s="192">
        <f t="shared" si="5"/>
        <v>99</v>
      </c>
    </row>
    <row r="337" spans="1:4">
      <c r="A337" s="189" t="s">
        <v>473</v>
      </c>
      <c r="B337" s="190">
        <v>123.43</v>
      </c>
      <c r="C337" s="195">
        <v>98</v>
      </c>
      <c r="D337" s="192">
        <f t="shared" si="5"/>
        <v>125.95</v>
      </c>
    </row>
    <row r="338" spans="1:4">
      <c r="A338" s="189" t="s">
        <v>474</v>
      </c>
      <c r="B338" s="190">
        <v>529.5</v>
      </c>
      <c r="C338" s="195">
        <v>735</v>
      </c>
      <c r="D338" s="192">
        <f t="shared" si="5"/>
        <v>72.04</v>
      </c>
    </row>
    <row r="339" spans="1:4">
      <c r="A339" s="189" t="s">
        <v>475</v>
      </c>
      <c r="B339" s="190">
        <v>158.2</v>
      </c>
      <c r="C339" s="195"/>
      <c r="D339" s="192"/>
    </row>
    <row r="340" spans="1:4">
      <c r="A340" s="189" t="s">
        <v>476</v>
      </c>
      <c r="B340" s="190">
        <v>525.51</v>
      </c>
      <c r="C340" s="195">
        <v>856</v>
      </c>
      <c r="D340" s="192">
        <f t="shared" si="5"/>
        <v>61.39</v>
      </c>
    </row>
    <row r="341" spans="1:4">
      <c r="A341" s="189" t="s">
        <v>477</v>
      </c>
      <c r="B341" s="190">
        <v>200</v>
      </c>
      <c r="C341" s="195"/>
      <c r="D341" s="192"/>
    </row>
    <row r="342" spans="1:4">
      <c r="A342" s="189" t="s">
        <v>478</v>
      </c>
      <c r="B342" s="190">
        <v>227.5</v>
      </c>
      <c r="C342" s="195">
        <v>69</v>
      </c>
      <c r="D342" s="192">
        <f t="shared" si="5"/>
        <v>329.71</v>
      </c>
    </row>
    <row r="343" spans="1:4">
      <c r="A343" s="189" t="s">
        <v>479</v>
      </c>
      <c r="B343" s="190">
        <v>10</v>
      </c>
      <c r="C343" s="195">
        <v>34</v>
      </c>
      <c r="D343" s="192">
        <f t="shared" si="5"/>
        <v>29.41</v>
      </c>
    </row>
    <row r="344" spans="1:4">
      <c r="A344" s="189" t="s">
        <v>480</v>
      </c>
      <c r="B344" s="190">
        <v>1565.93</v>
      </c>
      <c r="C344" s="195">
        <v>3613</v>
      </c>
      <c r="D344" s="192">
        <f t="shared" si="5"/>
        <v>43.34</v>
      </c>
    </row>
    <row r="345" spans="1:4">
      <c r="A345" s="189" t="s">
        <v>481</v>
      </c>
      <c r="B345" s="190">
        <v>350</v>
      </c>
      <c r="C345" s="195"/>
      <c r="D345" s="192"/>
    </row>
    <row r="346" spans="1:4">
      <c r="A346" s="193" t="s">
        <v>482</v>
      </c>
      <c r="B346" s="190"/>
      <c r="C346" s="195">
        <v>3401</v>
      </c>
      <c r="D346" s="192">
        <f t="shared" si="5"/>
        <v>0</v>
      </c>
    </row>
    <row r="347" spans="1:4">
      <c r="A347" s="193" t="s">
        <v>483</v>
      </c>
      <c r="B347" s="190"/>
      <c r="C347" s="195">
        <v>3</v>
      </c>
      <c r="D347" s="192">
        <f t="shared" si="5"/>
        <v>0</v>
      </c>
    </row>
    <row r="348" spans="1:4">
      <c r="A348" s="193" t="s">
        <v>481</v>
      </c>
      <c r="B348" s="190"/>
      <c r="C348" s="195">
        <v>150</v>
      </c>
      <c r="D348" s="192">
        <f t="shared" si="5"/>
        <v>0</v>
      </c>
    </row>
    <row r="349" spans="1:4">
      <c r="A349" s="189" t="s">
        <v>484</v>
      </c>
      <c r="B349" s="190">
        <v>517.16</v>
      </c>
      <c r="C349" s="195">
        <v>1</v>
      </c>
      <c r="D349" s="192">
        <f t="shared" si="5"/>
        <v>51716</v>
      </c>
    </row>
    <row r="350" spans="1:4">
      <c r="A350" s="189" t="s">
        <v>485</v>
      </c>
      <c r="B350" s="190">
        <v>62.77</v>
      </c>
      <c r="C350" s="195">
        <v>52</v>
      </c>
      <c r="D350" s="192">
        <f t="shared" si="5"/>
        <v>120.71</v>
      </c>
    </row>
    <row r="351" spans="1:4">
      <c r="A351" s="189" t="s">
        <v>486</v>
      </c>
      <c r="B351" s="190">
        <v>20</v>
      </c>
      <c r="C351" s="195">
        <v>6</v>
      </c>
      <c r="D351" s="192">
        <f t="shared" si="5"/>
        <v>333.33</v>
      </c>
    </row>
    <row r="352" spans="1:4">
      <c r="A352" s="189" t="s">
        <v>487</v>
      </c>
      <c r="B352" s="190">
        <v>616</v>
      </c>
      <c r="C352" s="195"/>
      <c r="D352" s="192"/>
    </row>
    <row r="353" spans="1:4">
      <c r="A353" s="189" t="s">
        <v>488</v>
      </c>
      <c r="B353" s="190">
        <v>100</v>
      </c>
      <c r="C353" s="195">
        <v>5</v>
      </c>
      <c r="D353" s="192">
        <f t="shared" si="5"/>
        <v>2000</v>
      </c>
    </row>
    <row r="354" spans="1:4">
      <c r="A354" s="189" t="s">
        <v>489</v>
      </c>
      <c r="B354" s="190">
        <v>50</v>
      </c>
      <c r="C354" s="195"/>
      <c r="D354" s="192"/>
    </row>
    <row r="355" spans="1:4">
      <c r="A355" s="193" t="s">
        <v>490</v>
      </c>
      <c r="B355" s="190"/>
      <c r="C355" s="195">
        <v>5</v>
      </c>
      <c r="D355" s="192">
        <f t="shared" si="5"/>
        <v>0</v>
      </c>
    </row>
    <row r="356" spans="1:4">
      <c r="A356" s="189" t="s">
        <v>491</v>
      </c>
      <c r="B356" s="190">
        <v>50</v>
      </c>
      <c r="C356" s="195"/>
      <c r="D356" s="192"/>
    </row>
    <row r="357" spans="1:4">
      <c r="A357" s="189" t="s">
        <v>492</v>
      </c>
      <c r="B357" s="190">
        <v>250</v>
      </c>
      <c r="C357" s="195"/>
      <c r="D357" s="192"/>
    </row>
    <row r="358" spans="1:4">
      <c r="A358" s="189" t="s">
        <v>493</v>
      </c>
      <c r="B358" s="190">
        <v>250</v>
      </c>
      <c r="C358" s="195"/>
      <c r="D358" s="192"/>
    </row>
    <row r="359" spans="1:4">
      <c r="A359" s="189" t="s">
        <v>494</v>
      </c>
      <c r="B359" s="190">
        <v>1400</v>
      </c>
      <c r="C359" s="195"/>
      <c r="D359" s="192"/>
    </row>
    <row r="360" spans="1:4">
      <c r="A360" s="189" t="s">
        <v>495</v>
      </c>
      <c r="B360" s="190">
        <v>1400</v>
      </c>
      <c r="C360" s="195"/>
      <c r="D360" s="192"/>
    </row>
    <row r="361" spans="1:4">
      <c r="A361" s="189" t="s">
        <v>496</v>
      </c>
      <c r="B361" s="190">
        <v>12585</v>
      </c>
      <c r="C361" s="195">
        <v>12175</v>
      </c>
      <c r="D361" s="192">
        <f t="shared" si="5"/>
        <v>103.37</v>
      </c>
    </row>
    <row r="362" spans="1:4">
      <c r="A362" s="189" t="s">
        <v>497</v>
      </c>
      <c r="B362" s="190">
        <v>12585</v>
      </c>
      <c r="C362" s="195">
        <v>12091</v>
      </c>
      <c r="D362" s="192">
        <f t="shared" si="5"/>
        <v>104.09</v>
      </c>
    </row>
    <row r="363" spans="1:4">
      <c r="A363" s="189" t="s">
        <v>498</v>
      </c>
      <c r="B363" s="190">
        <v>224.56</v>
      </c>
      <c r="C363" s="195">
        <v>186</v>
      </c>
      <c r="D363" s="192">
        <f t="shared" si="5"/>
        <v>120.73</v>
      </c>
    </row>
    <row r="364" spans="1:4">
      <c r="A364" s="189" t="s">
        <v>499</v>
      </c>
      <c r="B364" s="190">
        <v>51</v>
      </c>
      <c r="C364" s="195"/>
      <c r="D364" s="192"/>
    </row>
    <row r="365" spans="1:4">
      <c r="A365" s="189" t="s">
        <v>500</v>
      </c>
      <c r="B365" s="190">
        <v>12085.44</v>
      </c>
      <c r="C365" s="195">
        <v>11738</v>
      </c>
      <c r="D365" s="192">
        <f t="shared" si="5"/>
        <v>102.96</v>
      </c>
    </row>
    <row r="366" spans="1:4">
      <c r="A366" s="189" t="s">
        <v>501</v>
      </c>
      <c r="B366" s="190">
        <v>153</v>
      </c>
      <c r="C366" s="195">
        <v>161</v>
      </c>
      <c r="D366" s="192">
        <f t="shared" si="5"/>
        <v>95.03</v>
      </c>
    </row>
    <row r="367" spans="1:4">
      <c r="A367" s="189" t="s">
        <v>502</v>
      </c>
      <c r="B367" s="190">
        <v>71</v>
      </c>
      <c r="C367" s="195">
        <v>6</v>
      </c>
      <c r="D367" s="192">
        <f t="shared" si="5"/>
        <v>1183.33</v>
      </c>
    </row>
    <row r="368" spans="1:4">
      <c r="A368" s="193" t="s">
        <v>503</v>
      </c>
      <c r="B368" s="190"/>
      <c r="C368" s="195">
        <v>84</v>
      </c>
      <c r="D368" s="192">
        <f t="shared" si="5"/>
        <v>0</v>
      </c>
    </row>
    <row r="369" spans="1:4">
      <c r="A369" s="193" t="s">
        <v>504</v>
      </c>
      <c r="B369" s="190"/>
      <c r="C369" s="195">
        <v>84</v>
      </c>
      <c r="D369" s="192">
        <f t="shared" si="5"/>
        <v>0</v>
      </c>
    </row>
    <row r="370" spans="1:4">
      <c r="A370" s="189" t="s">
        <v>505</v>
      </c>
      <c r="B370" s="190">
        <v>6480</v>
      </c>
      <c r="C370" s="195">
        <v>5694</v>
      </c>
      <c r="D370" s="192">
        <f t="shared" si="5"/>
        <v>113.8</v>
      </c>
    </row>
    <row r="371" spans="1:4">
      <c r="A371" s="193" t="s">
        <v>506</v>
      </c>
      <c r="B371" s="190"/>
      <c r="C371" s="195">
        <v>10</v>
      </c>
      <c r="D371" s="192">
        <f t="shared" si="5"/>
        <v>0</v>
      </c>
    </row>
    <row r="372" spans="1:4">
      <c r="A372" s="193" t="s">
        <v>507</v>
      </c>
      <c r="B372" s="190"/>
      <c r="C372" s="195">
        <v>10</v>
      </c>
      <c r="D372" s="192">
        <f t="shared" si="5"/>
        <v>0</v>
      </c>
    </row>
    <row r="373" spans="1:4">
      <c r="A373" s="193" t="s">
        <v>508</v>
      </c>
      <c r="B373" s="190"/>
      <c r="C373" s="195">
        <v>104</v>
      </c>
      <c r="D373" s="192">
        <f t="shared" si="5"/>
        <v>0</v>
      </c>
    </row>
    <row r="374" spans="1:4">
      <c r="A374" s="193" t="s">
        <v>509</v>
      </c>
      <c r="B374" s="190"/>
      <c r="C374" s="195">
        <v>104</v>
      </c>
      <c r="D374" s="192">
        <f t="shared" si="5"/>
        <v>0</v>
      </c>
    </row>
    <row r="375" spans="1:4">
      <c r="A375" s="189" t="s">
        <v>510</v>
      </c>
      <c r="B375" s="190">
        <v>1105</v>
      </c>
      <c r="C375" s="195"/>
      <c r="D375" s="192"/>
    </row>
    <row r="376" spans="1:4">
      <c r="A376" s="189" t="s">
        <v>511</v>
      </c>
      <c r="B376" s="190">
        <v>1105</v>
      </c>
      <c r="C376" s="195"/>
      <c r="D376" s="192"/>
    </row>
    <row r="377" spans="1:4">
      <c r="A377" s="189" t="s">
        <v>512</v>
      </c>
      <c r="B377" s="190">
        <v>375</v>
      </c>
      <c r="C377" s="195">
        <v>302</v>
      </c>
      <c r="D377" s="192">
        <f t="shared" si="5"/>
        <v>124.17</v>
      </c>
    </row>
    <row r="378" spans="1:4">
      <c r="A378" s="189" t="s">
        <v>513</v>
      </c>
      <c r="B378" s="190">
        <v>269.76</v>
      </c>
      <c r="C378" s="195">
        <v>250</v>
      </c>
      <c r="D378" s="192">
        <f t="shared" si="5"/>
        <v>107.9</v>
      </c>
    </row>
    <row r="379" spans="1:4">
      <c r="A379" s="189" t="s">
        <v>514</v>
      </c>
      <c r="B379" s="190">
        <v>50.24</v>
      </c>
      <c r="C379" s="195">
        <v>52</v>
      </c>
      <c r="D379" s="192">
        <f t="shared" si="5"/>
        <v>96.62</v>
      </c>
    </row>
    <row r="380" spans="1:4">
      <c r="A380" s="189" t="s">
        <v>515</v>
      </c>
      <c r="B380" s="190">
        <v>5000</v>
      </c>
      <c r="C380" s="195">
        <v>4980</v>
      </c>
      <c r="D380" s="192">
        <f t="shared" si="5"/>
        <v>100.4</v>
      </c>
    </row>
    <row r="381" spans="1:4">
      <c r="A381" s="189" t="s">
        <v>516</v>
      </c>
      <c r="B381" s="190">
        <v>5000</v>
      </c>
      <c r="C381" s="195">
        <v>4896</v>
      </c>
      <c r="D381" s="192">
        <f t="shared" si="5"/>
        <v>102.12</v>
      </c>
    </row>
    <row r="382" spans="1:4">
      <c r="A382" s="193" t="s">
        <v>517</v>
      </c>
      <c r="B382" s="190"/>
      <c r="C382" s="195">
        <v>84</v>
      </c>
      <c r="D382" s="192">
        <f t="shared" si="5"/>
        <v>0</v>
      </c>
    </row>
    <row r="383" spans="1:4">
      <c r="A383" s="189" t="s">
        <v>518</v>
      </c>
      <c r="B383" s="190"/>
      <c r="C383" s="195">
        <v>298</v>
      </c>
      <c r="D383" s="192">
        <f t="shared" si="5"/>
        <v>0</v>
      </c>
    </row>
    <row r="384" spans="1:4">
      <c r="A384" s="189" t="s">
        <v>519</v>
      </c>
      <c r="B384" s="190">
        <v>1235</v>
      </c>
      <c r="C384" s="195">
        <v>2278</v>
      </c>
      <c r="D384" s="192">
        <f t="shared" si="5"/>
        <v>54.21</v>
      </c>
    </row>
    <row r="385" spans="1:4">
      <c r="A385" s="189" t="s">
        <v>520</v>
      </c>
      <c r="B385" s="190">
        <v>160</v>
      </c>
      <c r="C385" s="195">
        <v>254</v>
      </c>
      <c r="D385" s="192">
        <f t="shared" si="5"/>
        <v>62.99</v>
      </c>
    </row>
    <row r="386" spans="1:4">
      <c r="A386" s="193" t="s">
        <v>521</v>
      </c>
      <c r="B386" s="190">
        <v>160</v>
      </c>
      <c r="C386" s="195">
        <v>254</v>
      </c>
      <c r="D386" s="192">
        <f t="shared" si="5"/>
        <v>62.99</v>
      </c>
    </row>
    <row r="387" spans="1:4">
      <c r="A387" s="189" t="s">
        <v>522</v>
      </c>
      <c r="B387" s="190">
        <v>825</v>
      </c>
      <c r="C387" s="195">
        <v>253</v>
      </c>
      <c r="D387" s="192">
        <f t="shared" si="5"/>
        <v>326.09</v>
      </c>
    </row>
    <row r="388" spans="1:4">
      <c r="A388" s="189" t="s">
        <v>523</v>
      </c>
      <c r="B388" s="190">
        <v>115.44</v>
      </c>
      <c r="C388" s="195">
        <v>92</v>
      </c>
      <c r="D388" s="192">
        <f t="shared" si="5"/>
        <v>125.48</v>
      </c>
    </row>
    <row r="389" spans="1:4">
      <c r="A389" s="193" t="s">
        <v>524</v>
      </c>
      <c r="B389" s="190"/>
      <c r="C389" s="195">
        <v>6</v>
      </c>
      <c r="D389" s="192">
        <f t="shared" ref="D389:D438" si="6">B389/C389*100</f>
        <v>0</v>
      </c>
    </row>
    <row r="390" spans="1:4">
      <c r="A390" s="189" t="s">
        <v>525</v>
      </c>
      <c r="B390" s="190">
        <v>709.56</v>
      </c>
      <c r="C390" s="195">
        <v>155</v>
      </c>
      <c r="D390" s="192">
        <f t="shared" si="6"/>
        <v>457.78</v>
      </c>
    </row>
    <row r="391" spans="1:4">
      <c r="A391" s="189" t="s">
        <v>526</v>
      </c>
      <c r="B391" s="190">
        <v>250</v>
      </c>
      <c r="C391" s="195">
        <v>1721</v>
      </c>
      <c r="D391" s="192">
        <f t="shared" si="6"/>
        <v>14.53</v>
      </c>
    </row>
    <row r="392" spans="1:4">
      <c r="A392" s="189" t="s">
        <v>527</v>
      </c>
      <c r="B392" s="190">
        <v>250</v>
      </c>
      <c r="C392" s="195">
        <v>1721</v>
      </c>
      <c r="D392" s="192">
        <f t="shared" si="6"/>
        <v>14.53</v>
      </c>
    </row>
    <row r="393" spans="1:4">
      <c r="A393" s="193" t="s">
        <v>528</v>
      </c>
      <c r="B393" s="190"/>
      <c r="C393" s="195">
        <v>50</v>
      </c>
      <c r="D393" s="192">
        <f t="shared" si="6"/>
        <v>0</v>
      </c>
    </row>
    <row r="394" spans="1:4">
      <c r="A394" s="193" t="s">
        <v>529</v>
      </c>
      <c r="B394" s="190"/>
      <c r="C394" s="195">
        <v>50</v>
      </c>
      <c r="D394" s="192">
        <f t="shared" si="6"/>
        <v>0</v>
      </c>
    </row>
    <row r="395" spans="1:4">
      <c r="A395" s="193" t="s">
        <v>530</v>
      </c>
      <c r="B395" s="190"/>
      <c r="C395" s="195">
        <v>3100</v>
      </c>
      <c r="D395" s="192">
        <f t="shared" si="6"/>
        <v>0</v>
      </c>
    </row>
    <row r="396" spans="1:4">
      <c r="A396" s="193" t="s">
        <v>531</v>
      </c>
      <c r="B396" s="190"/>
      <c r="C396" s="195">
        <v>3100</v>
      </c>
      <c r="D396" s="192">
        <f t="shared" si="6"/>
        <v>0</v>
      </c>
    </row>
    <row r="397" spans="1:4">
      <c r="A397" s="189" t="s">
        <v>532</v>
      </c>
      <c r="B397" s="190">
        <v>1052</v>
      </c>
      <c r="C397" s="195">
        <v>133</v>
      </c>
      <c r="D397" s="192">
        <f t="shared" si="6"/>
        <v>790.98</v>
      </c>
    </row>
    <row r="398" spans="1:4">
      <c r="A398" s="189" t="s">
        <v>533</v>
      </c>
      <c r="B398" s="190">
        <v>855</v>
      </c>
      <c r="C398" s="195">
        <v>50</v>
      </c>
      <c r="D398" s="192">
        <f t="shared" si="6"/>
        <v>1710</v>
      </c>
    </row>
    <row r="399" spans="1:4">
      <c r="A399" s="193" t="s">
        <v>534</v>
      </c>
      <c r="B399" s="190"/>
      <c r="C399" s="195">
        <v>49</v>
      </c>
      <c r="D399" s="192">
        <f t="shared" si="6"/>
        <v>0</v>
      </c>
    </row>
    <row r="400" spans="1:4">
      <c r="A400" s="193" t="s">
        <v>535</v>
      </c>
      <c r="B400" s="190"/>
      <c r="C400" s="195">
        <v>1</v>
      </c>
      <c r="D400" s="192">
        <f t="shared" si="6"/>
        <v>0</v>
      </c>
    </row>
    <row r="401" spans="1:4">
      <c r="A401" s="189" t="s">
        <v>536</v>
      </c>
      <c r="B401" s="190">
        <v>855</v>
      </c>
      <c r="C401" s="195"/>
      <c r="D401" s="192"/>
    </row>
    <row r="402" spans="1:4">
      <c r="A402" s="189" t="s">
        <v>537</v>
      </c>
      <c r="B402" s="190">
        <v>197</v>
      </c>
      <c r="C402" s="195">
        <v>83</v>
      </c>
      <c r="D402" s="192">
        <f t="shared" si="6"/>
        <v>237.35</v>
      </c>
    </row>
    <row r="403" spans="1:4">
      <c r="A403" s="193" t="s">
        <v>263</v>
      </c>
      <c r="B403" s="190"/>
      <c r="C403" s="195">
        <v>83</v>
      </c>
      <c r="D403" s="192">
        <f t="shared" si="6"/>
        <v>0</v>
      </c>
    </row>
    <row r="404" spans="1:4">
      <c r="A404" s="189" t="s">
        <v>538</v>
      </c>
      <c r="B404" s="190">
        <v>197</v>
      </c>
      <c r="C404" s="195"/>
      <c r="D404" s="192"/>
    </row>
    <row r="405" spans="1:4">
      <c r="A405" s="189" t="s">
        <v>539</v>
      </c>
      <c r="B405" s="190">
        <v>8613.00000000001</v>
      </c>
      <c r="C405" s="195">
        <v>7968</v>
      </c>
      <c r="D405" s="192">
        <f t="shared" si="6"/>
        <v>108.09</v>
      </c>
    </row>
    <row r="406" spans="1:4">
      <c r="A406" s="193" t="s">
        <v>540</v>
      </c>
      <c r="B406" s="190"/>
      <c r="C406" s="195">
        <v>1</v>
      </c>
      <c r="D406" s="192">
        <f t="shared" si="6"/>
        <v>0</v>
      </c>
    </row>
    <row r="407" spans="1:4">
      <c r="A407" s="193" t="s">
        <v>541</v>
      </c>
      <c r="B407" s="190"/>
      <c r="C407" s="195">
        <v>1</v>
      </c>
      <c r="D407" s="192">
        <f t="shared" si="6"/>
        <v>0</v>
      </c>
    </row>
    <row r="408" spans="1:4">
      <c r="A408" s="189" t="s">
        <v>542</v>
      </c>
      <c r="B408" s="190">
        <v>8613.00000000001</v>
      </c>
      <c r="C408" s="195">
        <v>7967</v>
      </c>
      <c r="D408" s="192">
        <f t="shared" si="6"/>
        <v>108.11</v>
      </c>
    </row>
    <row r="409" spans="1:4">
      <c r="A409" s="189" t="s">
        <v>543</v>
      </c>
      <c r="B409" s="190">
        <v>6566.44000000001</v>
      </c>
      <c r="C409" s="195">
        <v>5859</v>
      </c>
      <c r="D409" s="192">
        <f t="shared" si="6"/>
        <v>112.07</v>
      </c>
    </row>
    <row r="410" spans="1:4">
      <c r="A410" s="189" t="s">
        <v>544</v>
      </c>
      <c r="B410" s="190">
        <v>1863.56</v>
      </c>
      <c r="C410" s="195">
        <v>2098</v>
      </c>
      <c r="D410" s="192">
        <f t="shared" si="6"/>
        <v>88.83</v>
      </c>
    </row>
    <row r="411" spans="1:4">
      <c r="A411" s="193" t="s">
        <v>545</v>
      </c>
      <c r="B411" s="190"/>
      <c r="C411" s="195">
        <v>10</v>
      </c>
      <c r="D411" s="192">
        <f t="shared" si="6"/>
        <v>0</v>
      </c>
    </row>
    <row r="412" spans="1:4">
      <c r="A412" s="189" t="s">
        <v>546</v>
      </c>
      <c r="B412" s="190">
        <v>2420</v>
      </c>
      <c r="C412" s="195"/>
      <c r="D412" s="192"/>
    </row>
    <row r="413" spans="1:4">
      <c r="A413" s="189" t="s">
        <v>547</v>
      </c>
      <c r="B413" s="190">
        <v>486.8685</v>
      </c>
      <c r="C413" s="195">
        <v>295</v>
      </c>
      <c r="D413" s="192">
        <f t="shared" si="6"/>
        <v>165.04</v>
      </c>
    </row>
    <row r="414" spans="1:4">
      <c r="A414" s="189" t="s">
        <v>548</v>
      </c>
      <c r="B414" s="190">
        <v>486.8685</v>
      </c>
      <c r="C414" s="195">
        <v>295</v>
      </c>
      <c r="D414" s="192">
        <f t="shared" si="6"/>
        <v>165.04</v>
      </c>
    </row>
    <row r="415" spans="1:4">
      <c r="A415" s="189" t="s">
        <v>549</v>
      </c>
      <c r="B415" s="190">
        <v>486.8685</v>
      </c>
      <c r="C415" s="195">
        <v>295</v>
      </c>
      <c r="D415" s="192">
        <f t="shared" si="6"/>
        <v>165.04</v>
      </c>
    </row>
    <row r="416" spans="1:4">
      <c r="A416" s="193" t="s">
        <v>550</v>
      </c>
      <c r="B416" s="190"/>
      <c r="C416" s="195">
        <v>9</v>
      </c>
      <c r="D416" s="192">
        <f t="shared" si="6"/>
        <v>0</v>
      </c>
    </row>
    <row r="417" spans="1:4">
      <c r="A417" s="193" t="s">
        <v>551</v>
      </c>
      <c r="B417" s="190"/>
      <c r="C417" s="195">
        <v>9</v>
      </c>
      <c r="D417" s="192">
        <f t="shared" si="6"/>
        <v>0</v>
      </c>
    </row>
    <row r="418" spans="1:4">
      <c r="A418" s="189" t="s">
        <v>552</v>
      </c>
      <c r="B418" s="190">
        <v>5422.1315</v>
      </c>
      <c r="C418" s="195">
        <v>2420</v>
      </c>
      <c r="D418" s="192">
        <f t="shared" si="6"/>
        <v>224.06</v>
      </c>
    </row>
    <row r="419" spans="1:4">
      <c r="A419" s="189" t="s">
        <v>531</v>
      </c>
      <c r="B419" s="190">
        <v>3819.33</v>
      </c>
      <c r="C419" s="195">
        <v>2420</v>
      </c>
      <c r="D419" s="192">
        <f t="shared" si="6"/>
        <v>157.82</v>
      </c>
    </row>
    <row r="420" spans="1:4">
      <c r="A420" s="197" t="s">
        <v>553</v>
      </c>
      <c r="B420" s="190">
        <v>3648.33</v>
      </c>
      <c r="C420" s="195"/>
      <c r="D420" s="192"/>
    </row>
    <row r="421" spans="1:4">
      <c r="A421" s="190" t="s">
        <v>554</v>
      </c>
      <c r="B421" s="190">
        <v>1602.8015</v>
      </c>
      <c r="C421" s="195"/>
      <c r="D421" s="192"/>
    </row>
    <row r="422" ht="18.6" customHeight="1" spans="1:4">
      <c r="A422" s="198" t="s">
        <v>120</v>
      </c>
      <c r="B422" s="190">
        <v>234723</v>
      </c>
      <c r="C422" s="191">
        <v>249370</v>
      </c>
      <c r="D422" s="192">
        <f t="shared" si="6"/>
        <v>94.13</v>
      </c>
    </row>
    <row r="423" spans="1:4">
      <c r="A423" s="199" t="s">
        <v>121</v>
      </c>
      <c r="B423" s="200"/>
      <c r="C423" s="191">
        <v>2100</v>
      </c>
      <c r="D423" s="192">
        <f t="shared" si="6"/>
        <v>0</v>
      </c>
    </row>
    <row r="424" spans="1:4">
      <c r="A424" s="199" t="s">
        <v>122</v>
      </c>
      <c r="B424" s="201">
        <f>B425+B429+B435+B437+B436</f>
        <v>73169</v>
      </c>
      <c r="C424" s="191">
        <f>C425+C429+C435+C437+C436</f>
        <v>116159</v>
      </c>
      <c r="D424" s="192">
        <f t="shared" si="6"/>
        <v>62.99</v>
      </c>
    </row>
    <row r="425" spans="1:4">
      <c r="A425" s="202" t="s">
        <v>123</v>
      </c>
      <c r="B425" s="201">
        <f>SUM(B426:B428)</f>
        <v>8413</v>
      </c>
      <c r="C425" s="191">
        <f>SUM(C426:C428)</f>
        <v>32732</v>
      </c>
      <c r="D425" s="192">
        <f t="shared" si="6"/>
        <v>25.7</v>
      </c>
    </row>
    <row r="426" spans="1:4">
      <c r="A426" s="202" t="s">
        <v>124</v>
      </c>
      <c r="B426" s="200"/>
      <c r="C426" s="191"/>
      <c r="D426" s="192"/>
    </row>
    <row r="427" spans="1:4">
      <c r="A427" s="199" t="s">
        <v>125</v>
      </c>
      <c r="B427" s="199">
        <v>1682</v>
      </c>
      <c r="C427" s="191"/>
      <c r="D427" s="192"/>
    </row>
    <row r="428" spans="1:4">
      <c r="A428" s="199" t="s">
        <v>126</v>
      </c>
      <c r="B428" s="200">
        <v>6731</v>
      </c>
      <c r="C428" s="191">
        <v>32732</v>
      </c>
      <c r="D428" s="192">
        <f t="shared" si="6"/>
        <v>20.56</v>
      </c>
    </row>
    <row r="429" spans="1:4">
      <c r="A429" s="202" t="s">
        <v>127</v>
      </c>
      <c r="B429" s="200">
        <v>34756</v>
      </c>
      <c r="C429" s="194">
        <v>38022</v>
      </c>
      <c r="D429" s="192">
        <f t="shared" si="6"/>
        <v>91.41</v>
      </c>
    </row>
    <row r="430" spans="1:4">
      <c r="A430" s="203" t="s">
        <v>128</v>
      </c>
      <c r="B430" s="200"/>
      <c r="C430" s="194"/>
      <c r="D430" s="192"/>
    </row>
    <row r="431" spans="1:4">
      <c r="A431" s="199" t="s">
        <v>129</v>
      </c>
      <c r="B431" s="200"/>
      <c r="C431" s="194"/>
      <c r="D431" s="192"/>
    </row>
    <row r="432" spans="1:4">
      <c r="A432" s="202" t="s">
        <v>130</v>
      </c>
      <c r="B432" s="200"/>
      <c r="C432" s="194"/>
      <c r="D432" s="192"/>
    </row>
    <row r="433" spans="1:4">
      <c r="A433" s="204" t="s">
        <v>131</v>
      </c>
      <c r="B433" s="200"/>
      <c r="C433" s="194"/>
      <c r="D433" s="192"/>
    </row>
    <row r="434" spans="1:4">
      <c r="A434" s="204" t="s">
        <v>132</v>
      </c>
      <c r="B434" s="200"/>
      <c r="C434" s="194"/>
      <c r="D434" s="192"/>
    </row>
    <row r="435" spans="1:4">
      <c r="A435" s="204" t="s">
        <v>133</v>
      </c>
      <c r="B435" s="200">
        <v>12000</v>
      </c>
      <c r="C435" s="194">
        <v>26598</v>
      </c>
      <c r="D435" s="192">
        <f t="shared" si="6"/>
        <v>45.12</v>
      </c>
    </row>
    <row r="436" spans="1:4">
      <c r="A436" s="204" t="s">
        <v>134</v>
      </c>
      <c r="B436" s="200"/>
      <c r="C436" s="194">
        <v>46</v>
      </c>
      <c r="D436" s="192">
        <f t="shared" si="6"/>
        <v>0</v>
      </c>
    </row>
    <row r="437" spans="1:4">
      <c r="A437" s="200" t="s">
        <v>135</v>
      </c>
      <c r="B437" s="200">
        <v>18000</v>
      </c>
      <c r="C437" s="194">
        <v>18761</v>
      </c>
      <c r="D437" s="192">
        <f t="shared" si="6"/>
        <v>95.94</v>
      </c>
    </row>
    <row r="438" spans="1:4">
      <c r="A438" s="198" t="s">
        <v>136</v>
      </c>
      <c r="B438" s="200">
        <f>SUM(B422:B437)</f>
        <v>389474</v>
      </c>
      <c r="C438" s="191">
        <f>C422+C423+C424</f>
        <v>367629</v>
      </c>
      <c r="D438" s="192">
        <f t="shared" si="6"/>
        <v>105.94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E21" sqref="E21"/>
    </sheetView>
  </sheetViews>
  <sheetFormatPr defaultColWidth="9" defaultRowHeight="11.25"/>
  <cols>
    <col min="1" max="1" width="37.625" style="162" customWidth="1"/>
    <col min="2" max="4" width="11.125" style="162" customWidth="1"/>
    <col min="5" max="246" width="9" style="162"/>
    <col min="247" max="247" width="20.125" style="162" customWidth="1"/>
    <col min="248" max="248" width="9.625" style="162" customWidth="1"/>
    <col min="249" max="249" width="8.625" style="162" customWidth="1"/>
    <col min="250" max="250" width="8.875" style="162" customWidth="1"/>
    <col min="251" max="253" width="7.625" style="162" customWidth="1"/>
    <col min="254" max="254" width="8.125" style="162" customWidth="1"/>
    <col min="255" max="255" width="7.625" style="162" customWidth="1"/>
    <col min="256" max="256" width="9" style="162" customWidth="1"/>
    <col min="257" max="502" width="9" style="162"/>
    <col min="503" max="503" width="20.125" style="162" customWidth="1"/>
    <col min="504" max="504" width="9.625" style="162" customWidth="1"/>
    <col min="505" max="505" width="8.625" style="162" customWidth="1"/>
    <col min="506" max="506" width="8.875" style="162" customWidth="1"/>
    <col min="507" max="509" width="7.625" style="162" customWidth="1"/>
    <col min="510" max="510" width="8.125" style="162" customWidth="1"/>
    <col min="511" max="511" width="7.625" style="162" customWidth="1"/>
    <col min="512" max="512" width="9" style="162" customWidth="1"/>
    <col min="513" max="758" width="9" style="162"/>
    <col min="759" max="759" width="20.125" style="162" customWidth="1"/>
    <col min="760" max="760" width="9.625" style="162" customWidth="1"/>
    <col min="761" max="761" width="8.625" style="162" customWidth="1"/>
    <col min="762" max="762" width="8.875" style="162" customWidth="1"/>
    <col min="763" max="765" width="7.625" style="162" customWidth="1"/>
    <col min="766" max="766" width="8.125" style="162" customWidth="1"/>
    <col min="767" max="767" width="7.625" style="162" customWidth="1"/>
    <col min="768" max="768" width="9" style="162" customWidth="1"/>
    <col min="769" max="1014" width="9" style="162"/>
    <col min="1015" max="1015" width="20.125" style="162" customWidth="1"/>
    <col min="1016" max="1016" width="9.625" style="162" customWidth="1"/>
    <col min="1017" max="1017" width="8.625" style="162" customWidth="1"/>
    <col min="1018" max="1018" width="8.875" style="162" customWidth="1"/>
    <col min="1019" max="1021" width="7.625" style="162" customWidth="1"/>
    <col min="1022" max="1022" width="8.125" style="162" customWidth="1"/>
    <col min="1023" max="1023" width="7.625" style="162" customWidth="1"/>
    <col min="1024" max="1024" width="9" style="162" customWidth="1"/>
    <col min="1025" max="1270" width="9" style="162"/>
    <col min="1271" max="1271" width="20.125" style="162" customWidth="1"/>
    <col min="1272" max="1272" width="9.625" style="162" customWidth="1"/>
    <col min="1273" max="1273" width="8.625" style="162" customWidth="1"/>
    <col min="1274" max="1274" width="8.875" style="162" customWidth="1"/>
    <col min="1275" max="1277" width="7.625" style="162" customWidth="1"/>
    <col min="1278" max="1278" width="8.125" style="162" customWidth="1"/>
    <col min="1279" max="1279" width="7.625" style="162" customWidth="1"/>
    <col min="1280" max="1280" width="9" style="162" customWidth="1"/>
    <col min="1281" max="1526" width="9" style="162"/>
    <col min="1527" max="1527" width="20.125" style="162" customWidth="1"/>
    <col min="1528" max="1528" width="9.625" style="162" customWidth="1"/>
    <col min="1529" max="1529" width="8.625" style="162" customWidth="1"/>
    <col min="1530" max="1530" width="8.875" style="162" customWidth="1"/>
    <col min="1531" max="1533" width="7.625" style="162" customWidth="1"/>
    <col min="1534" max="1534" width="8.125" style="162" customWidth="1"/>
    <col min="1535" max="1535" width="7.625" style="162" customWidth="1"/>
    <col min="1536" max="1536" width="9" style="162" customWidth="1"/>
    <col min="1537" max="1782" width="9" style="162"/>
    <col min="1783" max="1783" width="20.125" style="162" customWidth="1"/>
    <col min="1784" max="1784" width="9.625" style="162" customWidth="1"/>
    <col min="1785" max="1785" width="8.625" style="162" customWidth="1"/>
    <col min="1786" max="1786" width="8.875" style="162" customWidth="1"/>
    <col min="1787" max="1789" width="7.625" style="162" customWidth="1"/>
    <col min="1790" max="1790" width="8.125" style="162" customWidth="1"/>
    <col min="1791" max="1791" width="7.625" style="162" customWidth="1"/>
    <col min="1792" max="1792" width="9" style="162" customWidth="1"/>
    <col min="1793" max="2038" width="9" style="162"/>
    <col min="2039" max="2039" width="20.125" style="162" customWidth="1"/>
    <col min="2040" max="2040" width="9.625" style="162" customWidth="1"/>
    <col min="2041" max="2041" width="8.625" style="162" customWidth="1"/>
    <col min="2042" max="2042" width="8.875" style="162" customWidth="1"/>
    <col min="2043" max="2045" width="7.625" style="162" customWidth="1"/>
    <col min="2046" max="2046" width="8.125" style="162" customWidth="1"/>
    <col min="2047" max="2047" width="7.625" style="162" customWidth="1"/>
    <col min="2048" max="2048" width="9" style="162" customWidth="1"/>
    <col min="2049" max="2294" width="9" style="162"/>
    <col min="2295" max="2295" width="20.125" style="162" customWidth="1"/>
    <col min="2296" max="2296" width="9.625" style="162" customWidth="1"/>
    <col min="2297" max="2297" width="8.625" style="162" customWidth="1"/>
    <col min="2298" max="2298" width="8.875" style="162" customWidth="1"/>
    <col min="2299" max="2301" width="7.625" style="162" customWidth="1"/>
    <col min="2302" max="2302" width="8.125" style="162" customWidth="1"/>
    <col min="2303" max="2303" width="7.625" style="162" customWidth="1"/>
    <col min="2304" max="2304" width="9" style="162" customWidth="1"/>
    <col min="2305" max="2550" width="9" style="162"/>
    <col min="2551" max="2551" width="20.125" style="162" customWidth="1"/>
    <col min="2552" max="2552" width="9.625" style="162" customWidth="1"/>
    <col min="2553" max="2553" width="8.625" style="162" customWidth="1"/>
    <col min="2554" max="2554" width="8.875" style="162" customWidth="1"/>
    <col min="2555" max="2557" width="7.625" style="162" customWidth="1"/>
    <col min="2558" max="2558" width="8.125" style="162" customWidth="1"/>
    <col min="2559" max="2559" width="7.625" style="162" customWidth="1"/>
    <col min="2560" max="2560" width="9" style="162" customWidth="1"/>
    <col min="2561" max="2806" width="9" style="162"/>
    <col min="2807" max="2807" width="20.125" style="162" customWidth="1"/>
    <col min="2808" max="2808" width="9.625" style="162" customWidth="1"/>
    <col min="2809" max="2809" width="8.625" style="162" customWidth="1"/>
    <col min="2810" max="2810" width="8.875" style="162" customWidth="1"/>
    <col min="2811" max="2813" width="7.625" style="162" customWidth="1"/>
    <col min="2814" max="2814" width="8.125" style="162" customWidth="1"/>
    <col min="2815" max="2815" width="7.625" style="162" customWidth="1"/>
    <col min="2816" max="2816" width="9" style="162" customWidth="1"/>
    <col min="2817" max="3062" width="9" style="162"/>
    <col min="3063" max="3063" width="20.125" style="162" customWidth="1"/>
    <col min="3064" max="3064" width="9.625" style="162" customWidth="1"/>
    <col min="3065" max="3065" width="8.625" style="162" customWidth="1"/>
    <col min="3066" max="3066" width="8.875" style="162" customWidth="1"/>
    <col min="3067" max="3069" width="7.625" style="162" customWidth="1"/>
    <col min="3070" max="3070" width="8.125" style="162" customWidth="1"/>
    <col min="3071" max="3071" width="7.625" style="162" customWidth="1"/>
    <col min="3072" max="3072" width="9" style="162" customWidth="1"/>
    <col min="3073" max="3318" width="9" style="162"/>
    <col min="3319" max="3319" width="20.125" style="162" customWidth="1"/>
    <col min="3320" max="3320" width="9.625" style="162" customWidth="1"/>
    <col min="3321" max="3321" width="8.625" style="162" customWidth="1"/>
    <col min="3322" max="3322" width="8.875" style="162" customWidth="1"/>
    <col min="3323" max="3325" width="7.625" style="162" customWidth="1"/>
    <col min="3326" max="3326" width="8.125" style="162" customWidth="1"/>
    <col min="3327" max="3327" width="7.625" style="162" customWidth="1"/>
    <col min="3328" max="3328" width="9" style="162" customWidth="1"/>
    <col min="3329" max="3574" width="9" style="162"/>
    <col min="3575" max="3575" width="20.125" style="162" customWidth="1"/>
    <col min="3576" max="3576" width="9.625" style="162" customWidth="1"/>
    <col min="3577" max="3577" width="8.625" style="162" customWidth="1"/>
    <col min="3578" max="3578" width="8.875" style="162" customWidth="1"/>
    <col min="3579" max="3581" width="7.625" style="162" customWidth="1"/>
    <col min="3582" max="3582" width="8.125" style="162" customWidth="1"/>
    <col min="3583" max="3583" width="7.625" style="162" customWidth="1"/>
    <col min="3584" max="3584" width="9" style="162" customWidth="1"/>
    <col min="3585" max="3830" width="9" style="162"/>
    <col min="3831" max="3831" width="20.125" style="162" customWidth="1"/>
    <col min="3832" max="3832" width="9.625" style="162" customWidth="1"/>
    <col min="3833" max="3833" width="8.625" style="162" customWidth="1"/>
    <col min="3834" max="3834" width="8.875" style="162" customWidth="1"/>
    <col min="3835" max="3837" width="7.625" style="162" customWidth="1"/>
    <col min="3838" max="3838" width="8.125" style="162" customWidth="1"/>
    <col min="3839" max="3839" width="7.625" style="162" customWidth="1"/>
    <col min="3840" max="3840" width="9" style="162" customWidth="1"/>
    <col min="3841" max="4086" width="9" style="162"/>
    <col min="4087" max="4087" width="20.125" style="162" customWidth="1"/>
    <col min="4088" max="4088" width="9.625" style="162" customWidth="1"/>
    <col min="4089" max="4089" width="8.625" style="162" customWidth="1"/>
    <col min="4090" max="4090" width="8.875" style="162" customWidth="1"/>
    <col min="4091" max="4093" width="7.625" style="162" customWidth="1"/>
    <col min="4094" max="4094" width="8.125" style="162" customWidth="1"/>
    <col min="4095" max="4095" width="7.625" style="162" customWidth="1"/>
    <col min="4096" max="4096" width="9" style="162" customWidth="1"/>
    <col min="4097" max="4342" width="9" style="162"/>
    <col min="4343" max="4343" width="20.125" style="162" customWidth="1"/>
    <col min="4344" max="4344" width="9.625" style="162" customWidth="1"/>
    <col min="4345" max="4345" width="8.625" style="162" customWidth="1"/>
    <col min="4346" max="4346" width="8.875" style="162" customWidth="1"/>
    <col min="4347" max="4349" width="7.625" style="162" customWidth="1"/>
    <col min="4350" max="4350" width="8.125" style="162" customWidth="1"/>
    <col min="4351" max="4351" width="7.625" style="162" customWidth="1"/>
    <col min="4352" max="4352" width="9" style="162" customWidth="1"/>
    <col min="4353" max="4598" width="9" style="162"/>
    <col min="4599" max="4599" width="20.125" style="162" customWidth="1"/>
    <col min="4600" max="4600" width="9.625" style="162" customWidth="1"/>
    <col min="4601" max="4601" width="8.625" style="162" customWidth="1"/>
    <col min="4602" max="4602" width="8.875" style="162" customWidth="1"/>
    <col min="4603" max="4605" width="7.625" style="162" customWidth="1"/>
    <col min="4606" max="4606" width="8.125" style="162" customWidth="1"/>
    <col min="4607" max="4607" width="7.625" style="162" customWidth="1"/>
    <col min="4608" max="4608" width="9" style="162" customWidth="1"/>
    <col min="4609" max="4854" width="9" style="162"/>
    <col min="4855" max="4855" width="20.125" style="162" customWidth="1"/>
    <col min="4856" max="4856" width="9.625" style="162" customWidth="1"/>
    <col min="4857" max="4857" width="8.625" style="162" customWidth="1"/>
    <col min="4858" max="4858" width="8.875" style="162" customWidth="1"/>
    <col min="4859" max="4861" width="7.625" style="162" customWidth="1"/>
    <col min="4862" max="4862" width="8.125" style="162" customWidth="1"/>
    <col min="4863" max="4863" width="7.625" style="162" customWidth="1"/>
    <col min="4864" max="4864" width="9" style="162" customWidth="1"/>
    <col min="4865" max="5110" width="9" style="162"/>
    <col min="5111" max="5111" width="20.125" style="162" customWidth="1"/>
    <col min="5112" max="5112" width="9.625" style="162" customWidth="1"/>
    <col min="5113" max="5113" width="8.625" style="162" customWidth="1"/>
    <col min="5114" max="5114" width="8.875" style="162" customWidth="1"/>
    <col min="5115" max="5117" width="7.625" style="162" customWidth="1"/>
    <col min="5118" max="5118" width="8.125" style="162" customWidth="1"/>
    <col min="5119" max="5119" width="7.625" style="162" customWidth="1"/>
    <col min="5120" max="5120" width="9" style="162" customWidth="1"/>
    <col min="5121" max="5366" width="9" style="162"/>
    <col min="5367" max="5367" width="20.125" style="162" customWidth="1"/>
    <col min="5368" max="5368" width="9.625" style="162" customWidth="1"/>
    <col min="5369" max="5369" width="8.625" style="162" customWidth="1"/>
    <col min="5370" max="5370" width="8.875" style="162" customWidth="1"/>
    <col min="5371" max="5373" width="7.625" style="162" customWidth="1"/>
    <col min="5374" max="5374" width="8.125" style="162" customWidth="1"/>
    <col min="5375" max="5375" width="7.625" style="162" customWidth="1"/>
    <col min="5376" max="5376" width="9" style="162" customWidth="1"/>
    <col min="5377" max="5622" width="9" style="162"/>
    <col min="5623" max="5623" width="20.125" style="162" customWidth="1"/>
    <col min="5624" max="5624" width="9.625" style="162" customWidth="1"/>
    <col min="5625" max="5625" width="8.625" style="162" customWidth="1"/>
    <col min="5626" max="5626" width="8.875" style="162" customWidth="1"/>
    <col min="5627" max="5629" width="7.625" style="162" customWidth="1"/>
    <col min="5630" max="5630" width="8.125" style="162" customWidth="1"/>
    <col min="5631" max="5631" width="7.625" style="162" customWidth="1"/>
    <col min="5632" max="5632" width="9" style="162" customWidth="1"/>
    <col min="5633" max="5878" width="9" style="162"/>
    <col min="5879" max="5879" width="20.125" style="162" customWidth="1"/>
    <col min="5880" max="5880" width="9.625" style="162" customWidth="1"/>
    <col min="5881" max="5881" width="8.625" style="162" customWidth="1"/>
    <col min="5882" max="5882" width="8.875" style="162" customWidth="1"/>
    <col min="5883" max="5885" width="7.625" style="162" customWidth="1"/>
    <col min="5886" max="5886" width="8.125" style="162" customWidth="1"/>
    <col min="5887" max="5887" width="7.625" style="162" customWidth="1"/>
    <col min="5888" max="5888" width="9" style="162" customWidth="1"/>
    <col min="5889" max="6134" width="9" style="162"/>
    <col min="6135" max="6135" width="20.125" style="162" customWidth="1"/>
    <col min="6136" max="6136" width="9.625" style="162" customWidth="1"/>
    <col min="6137" max="6137" width="8.625" style="162" customWidth="1"/>
    <col min="6138" max="6138" width="8.875" style="162" customWidth="1"/>
    <col min="6139" max="6141" width="7.625" style="162" customWidth="1"/>
    <col min="6142" max="6142" width="8.125" style="162" customWidth="1"/>
    <col min="6143" max="6143" width="7.625" style="162" customWidth="1"/>
    <col min="6144" max="6144" width="9" style="162" customWidth="1"/>
    <col min="6145" max="6390" width="9" style="162"/>
    <col min="6391" max="6391" width="20.125" style="162" customWidth="1"/>
    <col min="6392" max="6392" width="9.625" style="162" customWidth="1"/>
    <col min="6393" max="6393" width="8.625" style="162" customWidth="1"/>
    <col min="6394" max="6394" width="8.875" style="162" customWidth="1"/>
    <col min="6395" max="6397" width="7.625" style="162" customWidth="1"/>
    <col min="6398" max="6398" width="8.125" style="162" customWidth="1"/>
    <col min="6399" max="6399" width="7.625" style="162" customWidth="1"/>
    <col min="6400" max="6400" width="9" style="162" customWidth="1"/>
    <col min="6401" max="6646" width="9" style="162"/>
    <col min="6647" max="6647" width="20.125" style="162" customWidth="1"/>
    <col min="6648" max="6648" width="9.625" style="162" customWidth="1"/>
    <col min="6649" max="6649" width="8.625" style="162" customWidth="1"/>
    <col min="6650" max="6650" width="8.875" style="162" customWidth="1"/>
    <col min="6651" max="6653" width="7.625" style="162" customWidth="1"/>
    <col min="6654" max="6654" width="8.125" style="162" customWidth="1"/>
    <col min="6655" max="6655" width="7.625" style="162" customWidth="1"/>
    <col min="6656" max="6656" width="9" style="162" customWidth="1"/>
    <col min="6657" max="6902" width="9" style="162"/>
    <col min="6903" max="6903" width="20.125" style="162" customWidth="1"/>
    <col min="6904" max="6904" width="9.625" style="162" customWidth="1"/>
    <col min="6905" max="6905" width="8.625" style="162" customWidth="1"/>
    <col min="6906" max="6906" width="8.875" style="162" customWidth="1"/>
    <col min="6907" max="6909" width="7.625" style="162" customWidth="1"/>
    <col min="6910" max="6910" width="8.125" style="162" customWidth="1"/>
    <col min="6911" max="6911" width="7.625" style="162" customWidth="1"/>
    <col min="6912" max="6912" width="9" style="162" customWidth="1"/>
    <col min="6913" max="7158" width="9" style="162"/>
    <col min="7159" max="7159" width="20.125" style="162" customWidth="1"/>
    <col min="7160" max="7160" width="9.625" style="162" customWidth="1"/>
    <col min="7161" max="7161" width="8.625" style="162" customWidth="1"/>
    <col min="7162" max="7162" width="8.875" style="162" customWidth="1"/>
    <col min="7163" max="7165" width="7.625" style="162" customWidth="1"/>
    <col min="7166" max="7166" width="8.125" style="162" customWidth="1"/>
    <col min="7167" max="7167" width="7.625" style="162" customWidth="1"/>
    <col min="7168" max="7168" width="9" style="162" customWidth="1"/>
    <col min="7169" max="7414" width="9" style="162"/>
    <col min="7415" max="7415" width="20.125" style="162" customWidth="1"/>
    <col min="7416" max="7416" width="9.625" style="162" customWidth="1"/>
    <col min="7417" max="7417" width="8.625" style="162" customWidth="1"/>
    <col min="7418" max="7418" width="8.875" style="162" customWidth="1"/>
    <col min="7419" max="7421" width="7.625" style="162" customWidth="1"/>
    <col min="7422" max="7422" width="8.125" style="162" customWidth="1"/>
    <col min="7423" max="7423" width="7.625" style="162" customWidth="1"/>
    <col min="7424" max="7424" width="9" style="162" customWidth="1"/>
    <col min="7425" max="7670" width="9" style="162"/>
    <col min="7671" max="7671" width="20.125" style="162" customWidth="1"/>
    <col min="7672" max="7672" width="9.625" style="162" customWidth="1"/>
    <col min="7673" max="7673" width="8.625" style="162" customWidth="1"/>
    <col min="7674" max="7674" width="8.875" style="162" customWidth="1"/>
    <col min="7675" max="7677" width="7.625" style="162" customWidth="1"/>
    <col min="7678" max="7678" width="8.125" style="162" customWidth="1"/>
    <col min="7679" max="7679" width="7.625" style="162" customWidth="1"/>
    <col min="7680" max="7680" width="9" style="162" customWidth="1"/>
    <col min="7681" max="7926" width="9" style="162"/>
    <col min="7927" max="7927" width="20.125" style="162" customWidth="1"/>
    <col min="7928" max="7928" width="9.625" style="162" customWidth="1"/>
    <col min="7929" max="7929" width="8.625" style="162" customWidth="1"/>
    <col min="7930" max="7930" width="8.875" style="162" customWidth="1"/>
    <col min="7931" max="7933" width="7.625" style="162" customWidth="1"/>
    <col min="7934" max="7934" width="8.125" style="162" customWidth="1"/>
    <col min="7935" max="7935" width="7.625" style="162" customWidth="1"/>
    <col min="7936" max="7936" width="9" style="162" customWidth="1"/>
    <col min="7937" max="8182" width="9" style="162"/>
    <col min="8183" max="8183" width="20.125" style="162" customWidth="1"/>
    <col min="8184" max="8184" width="9.625" style="162" customWidth="1"/>
    <col min="8185" max="8185" width="8.625" style="162" customWidth="1"/>
    <col min="8186" max="8186" width="8.875" style="162" customWidth="1"/>
    <col min="8187" max="8189" width="7.625" style="162" customWidth="1"/>
    <col min="8190" max="8190" width="8.125" style="162" customWidth="1"/>
    <col min="8191" max="8191" width="7.625" style="162" customWidth="1"/>
    <col min="8192" max="8192" width="9" style="162" customWidth="1"/>
    <col min="8193" max="8438" width="9" style="162"/>
    <col min="8439" max="8439" width="20.125" style="162" customWidth="1"/>
    <col min="8440" max="8440" width="9.625" style="162" customWidth="1"/>
    <col min="8441" max="8441" width="8.625" style="162" customWidth="1"/>
    <col min="8442" max="8442" width="8.875" style="162" customWidth="1"/>
    <col min="8443" max="8445" width="7.625" style="162" customWidth="1"/>
    <col min="8446" max="8446" width="8.125" style="162" customWidth="1"/>
    <col min="8447" max="8447" width="7.625" style="162" customWidth="1"/>
    <col min="8448" max="8448" width="9" style="162" customWidth="1"/>
    <col min="8449" max="8694" width="9" style="162"/>
    <col min="8695" max="8695" width="20.125" style="162" customWidth="1"/>
    <col min="8696" max="8696" width="9.625" style="162" customWidth="1"/>
    <col min="8697" max="8697" width="8.625" style="162" customWidth="1"/>
    <col min="8698" max="8698" width="8.875" style="162" customWidth="1"/>
    <col min="8699" max="8701" width="7.625" style="162" customWidth="1"/>
    <col min="8702" max="8702" width="8.125" style="162" customWidth="1"/>
    <col min="8703" max="8703" width="7.625" style="162" customWidth="1"/>
    <col min="8704" max="8704" width="9" style="162" customWidth="1"/>
    <col min="8705" max="8950" width="9" style="162"/>
    <col min="8951" max="8951" width="20.125" style="162" customWidth="1"/>
    <col min="8952" max="8952" width="9.625" style="162" customWidth="1"/>
    <col min="8953" max="8953" width="8.625" style="162" customWidth="1"/>
    <col min="8954" max="8954" width="8.875" style="162" customWidth="1"/>
    <col min="8955" max="8957" width="7.625" style="162" customWidth="1"/>
    <col min="8958" max="8958" width="8.125" style="162" customWidth="1"/>
    <col min="8959" max="8959" width="7.625" style="162" customWidth="1"/>
    <col min="8960" max="8960" width="9" style="162" customWidth="1"/>
    <col min="8961" max="9206" width="9" style="162"/>
    <col min="9207" max="9207" width="20.125" style="162" customWidth="1"/>
    <col min="9208" max="9208" width="9.625" style="162" customWidth="1"/>
    <col min="9209" max="9209" width="8.625" style="162" customWidth="1"/>
    <col min="9210" max="9210" width="8.875" style="162" customWidth="1"/>
    <col min="9211" max="9213" width="7.625" style="162" customWidth="1"/>
    <col min="9214" max="9214" width="8.125" style="162" customWidth="1"/>
    <col min="9215" max="9215" width="7.625" style="162" customWidth="1"/>
    <col min="9216" max="9216" width="9" style="162" customWidth="1"/>
    <col min="9217" max="9462" width="9" style="162"/>
    <col min="9463" max="9463" width="20.125" style="162" customWidth="1"/>
    <col min="9464" max="9464" width="9.625" style="162" customWidth="1"/>
    <col min="9465" max="9465" width="8.625" style="162" customWidth="1"/>
    <col min="9466" max="9466" width="8.875" style="162" customWidth="1"/>
    <col min="9467" max="9469" width="7.625" style="162" customWidth="1"/>
    <col min="9470" max="9470" width="8.125" style="162" customWidth="1"/>
    <col min="9471" max="9471" width="7.625" style="162" customWidth="1"/>
    <col min="9472" max="9472" width="9" style="162" customWidth="1"/>
    <col min="9473" max="9718" width="9" style="162"/>
    <col min="9719" max="9719" width="20.125" style="162" customWidth="1"/>
    <col min="9720" max="9720" width="9.625" style="162" customWidth="1"/>
    <col min="9721" max="9721" width="8.625" style="162" customWidth="1"/>
    <col min="9722" max="9722" width="8.875" style="162" customWidth="1"/>
    <col min="9723" max="9725" width="7.625" style="162" customWidth="1"/>
    <col min="9726" max="9726" width="8.125" style="162" customWidth="1"/>
    <col min="9727" max="9727" width="7.625" style="162" customWidth="1"/>
    <col min="9728" max="9728" width="9" style="162" customWidth="1"/>
    <col min="9729" max="9974" width="9" style="162"/>
    <col min="9975" max="9975" width="20.125" style="162" customWidth="1"/>
    <col min="9976" max="9976" width="9.625" style="162" customWidth="1"/>
    <col min="9977" max="9977" width="8.625" style="162" customWidth="1"/>
    <col min="9978" max="9978" width="8.875" style="162" customWidth="1"/>
    <col min="9979" max="9981" width="7.625" style="162" customWidth="1"/>
    <col min="9982" max="9982" width="8.125" style="162" customWidth="1"/>
    <col min="9983" max="9983" width="7.625" style="162" customWidth="1"/>
    <col min="9984" max="9984" width="9" style="162" customWidth="1"/>
    <col min="9985" max="10230" width="9" style="162"/>
    <col min="10231" max="10231" width="20.125" style="162" customWidth="1"/>
    <col min="10232" max="10232" width="9.625" style="162" customWidth="1"/>
    <col min="10233" max="10233" width="8.625" style="162" customWidth="1"/>
    <col min="10234" max="10234" width="8.875" style="162" customWidth="1"/>
    <col min="10235" max="10237" width="7.625" style="162" customWidth="1"/>
    <col min="10238" max="10238" width="8.125" style="162" customWidth="1"/>
    <col min="10239" max="10239" width="7.625" style="162" customWidth="1"/>
    <col min="10240" max="10240" width="9" style="162" customWidth="1"/>
    <col min="10241" max="10486" width="9" style="162"/>
    <col min="10487" max="10487" width="20.125" style="162" customWidth="1"/>
    <col min="10488" max="10488" width="9.625" style="162" customWidth="1"/>
    <col min="10489" max="10489" width="8.625" style="162" customWidth="1"/>
    <col min="10490" max="10490" width="8.875" style="162" customWidth="1"/>
    <col min="10491" max="10493" width="7.625" style="162" customWidth="1"/>
    <col min="10494" max="10494" width="8.125" style="162" customWidth="1"/>
    <col min="10495" max="10495" width="7.625" style="162" customWidth="1"/>
    <col min="10496" max="10496" width="9" style="162" customWidth="1"/>
    <col min="10497" max="10742" width="9" style="162"/>
    <col min="10743" max="10743" width="20.125" style="162" customWidth="1"/>
    <col min="10744" max="10744" width="9.625" style="162" customWidth="1"/>
    <col min="10745" max="10745" width="8.625" style="162" customWidth="1"/>
    <col min="10746" max="10746" width="8.875" style="162" customWidth="1"/>
    <col min="10747" max="10749" width="7.625" style="162" customWidth="1"/>
    <col min="10750" max="10750" width="8.125" style="162" customWidth="1"/>
    <col min="10751" max="10751" width="7.625" style="162" customWidth="1"/>
    <col min="10752" max="10752" width="9" style="162" customWidth="1"/>
    <col min="10753" max="10998" width="9" style="162"/>
    <col min="10999" max="10999" width="20.125" style="162" customWidth="1"/>
    <col min="11000" max="11000" width="9.625" style="162" customWidth="1"/>
    <col min="11001" max="11001" width="8.625" style="162" customWidth="1"/>
    <col min="11002" max="11002" width="8.875" style="162" customWidth="1"/>
    <col min="11003" max="11005" width="7.625" style="162" customWidth="1"/>
    <col min="11006" max="11006" width="8.125" style="162" customWidth="1"/>
    <col min="11007" max="11007" width="7.625" style="162" customWidth="1"/>
    <col min="11008" max="11008" width="9" style="162" customWidth="1"/>
    <col min="11009" max="11254" width="9" style="162"/>
    <col min="11255" max="11255" width="20.125" style="162" customWidth="1"/>
    <col min="11256" max="11256" width="9.625" style="162" customWidth="1"/>
    <col min="11257" max="11257" width="8.625" style="162" customWidth="1"/>
    <col min="11258" max="11258" width="8.875" style="162" customWidth="1"/>
    <col min="11259" max="11261" width="7.625" style="162" customWidth="1"/>
    <col min="11262" max="11262" width="8.125" style="162" customWidth="1"/>
    <col min="11263" max="11263" width="7.625" style="162" customWidth="1"/>
    <col min="11264" max="11264" width="9" style="162" customWidth="1"/>
    <col min="11265" max="11510" width="9" style="162"/>
    <col min="11511" max="11511" width="20.125" style="162" customWidth="1"/>
    <col min="11512" max="11512" width="9.625" style="162" customWidth="1"/>
    <col min="11513" max="11513" width="8.625" style="162" customWidth="1"/>
    <col min="11514" max="11514" width="8.875" style="162" customWidth="1"/>
    <col min="11515" max="11517" width="7.625" style="162" customWidth="1"/>
    <col min="11518" max="11518" width="8.125" style="162" customWidth="1"/>
    <col min="11519" max="11519" width="7.625" style="162" customWidth="1"/>
    <col min="11520" max="11520" width="9" style="162" customWidth="1"/>
    <col min="11521" max="11766" width="9" style="162"/>
    <col min="11767" max="11767" width="20.125" style="162" customWidth="1"/>
    <col min="11768" max="11768" width="9.625" style="162" customWidth="1"/>
    <col min="11769" max="11769" width="8.625" style="162" customWidth="1"/>
    <col min="11770" max="11770" width="8.875" style="162" customWidth="1"/>
    <col min="11771" max="11773" width="7.625" style="162" customWidth="1"/>
    <col min="11774" max="11774" width="8.125" style="162" customWidth="1"/>
    <col min="11775" max="11775" width="7.625" style="162" customWidth="1"/>
    <col min="11776" max="11776" width="9" style="162" customWidth="1"/>
    <col min="11777" max="12022" width="9" style="162"/>
    <col min="12023" max="12023" width="20.125" style="162" customWidth="1"/>
    <col min="12024" max="12024" width="9.625" style="162" customWidth="1"/>
    <col min="12025" max="12025" width="8.625" style="162" customWidth="1"/>
    <col min="12026" max="12026" width="8.875" style="162" customWidth="1"/>
    <col min="12027" max="12029" width="7.625" style="162" customWidth="1"/>
    <col min="12030" max="12030" width="8.125" style="162" customWidth="1"/>
    <col min="12031" max="12031" width="7.625" style="162" customWidth="1"/>
    <col min="12032" max="12032" width="9" style="162" customWidth="1"/>
    <col min="12033" max="12278" width="9" style="162"/>
    <col min="12279" max="12279" width="20.125" style="162" customWidth="1"/>
    <col min="12280" max="12280" width="9.625" style="162" customWidth="1"/>
    <col min="12281" max="12281" width="8.625" style="162" customWidth="1"/>
    <col min="12282" max="12282" width="8.875" style="162" customWidth="1"/>
    <col min="12283" max="12285" width="7.625" style="162" customWidth="1"/>
    <col min="12286" max="12286" width="8.125" style="162" customWidth="1"/>
    <col min="12287" max="12287" width="7.625" style="162" customWidth="1"/>
    <col min="12288" max="12288" width="9" style="162" customWidth="1"/>
    <col min="12289" max="12534" width="9" style="162"/>
    <col min="12535" max="12535" width="20.125" style="162" customWidth="1"/>
    <col min="12536" max="12536" width="9.625" style="162" customWidth="1"/>
    <col min="12537" max="12537" width="8.625" style="162" customWidth="1"/>
    <col min="12538" max="12538" width="8.875" style="162" customWidth="1"/>
    <col min="12539" max="12541" width="7.625" style="162" customWidth="1"/>
    <col min="12542" max="12542" width="8.125" style="162" customWidth="1"/>
    <col min="12543" max="12543" width="7.625" style="162" customWidth="1"/>
    <col min="12544" max="12544" width="9" style="162" customWidth="1"/>
    <col min="12545" max="12790" width="9" style="162"/>
    <col min="12791" max="12791" width="20.125" style="162" customWidth="1"/>
    <col min="12792" max="12792" width="9.625" style="162" customWidth="1"/>
    <col min="12793" max="12793" width="8.625" style="162" customWidth="1"/>
    <col min="12794" max="12794" width="8.875" style="162" customWidth="1"/>
    <col min="12795" max="12797" width="7.625" style="162" customWidth="1"/>
    <col min="12798" max="12798" width="8.125" style="162" customWidth="1"/>
    <col min="12799" max="12799" width="7.625" style="162" customWidth="1"/>
    <col min="12800" max="12800" width="9" style="162" customWidth="1"/>
    <col min="12801" max="13046" width="9" style="162"/>
    <col min="13047" max="13047" width="20.125" style="162" customWidth="1"/>
    <col min="13048" max="13048" width="9.625" style="162" customWidth="1"/>
    <col min="13049" max="13049" width="8.625" style="162" customWidth="1"/>
    <col min="13050" max="13050" width="8.875" style="162" customWidth="1"/>
    <col min="13051" max="13053" width="7.625" style="162" customWidth="1"/>
    <col min="13054" max="13054" width="8.125" style="162" customWidth="1"/>
    <col min="13055" max="13055" width="7.625" style="162" customWidth="1"/>
    <col min="13056" max="13056" width="9" style="162" customWidth="1"/>
    <col min="13057" max="13302" width="9" style="162"/>
    <col min="13303" max="13303" width="20.125" style="162" customWidth="1"/>
    <col min="13304" max="13304" width="9.625" style="162" customWidth="1"/>
    <col min="13305" max="13305" width="8.625" style="162" customWidth="1"/>
    <col min="13306" max="13306" width="8.875" style="162" customWidth="1"/>
    <col min="13307" max="13309" width="7.625" style="162" customWidth="1"/>
    <col min="13310" max="13310" width="8.125" style="162" customWidth="1"/>
    <col min="13311" max="13311" width="7.625" style="162" customWidth="1"/>
    <col min="13312" max="13312" width="9" style="162" customWidth="1"/>
    <col min="13313" max="13558" width="9" style="162"/>
    <col min="13559" max="13559" width="20.125" style="162" customWidth="1"/>
    <col min="13560" max="13560" width="9.625" style="162" customWidth="1"/>
    <col min="13561" max="13561" width="8.625" style="162" customWidth="1"/>
    <col min="13562" max="13562" width="8.875" style="162" customWidth="1"/>
    <col min="13563" max="13565" width="7.625" style="162" customWidth="1"/>
    <col min="13566" max="13566" width="8.125" style="162" customWidth="1"/>
    <col min="13567" max="13567" width="7.625" style="162" customWidth="1"/>
    <col min="13568" max="13568" width="9" style="162" customWidth="1"/>
    <col min="13569" max="13814" width="9" style="162"/>
    <col min="13815" max="13815" width="20.125" style="162" customWidth="1"/>
    <col min="13816" max="13816" width="9.625" style="162" customWidth="1"/>
    <col min="13817" max="13817" width="8.625" style="162" customWidth="1"/>
    <col min="13818" max="13818" width="8.875" style="162" customWidth="1"/>
    <col min="13819" max="13821" width="7.625" style="162" customWidth="1"/>
    <col min="13822" max="13822" width="8.125" style="162" customWidth="1"/>
    <col min="13823" max="13823" width="7.625" style="162" customWidth="1"/>
    <col min="13824" max="13824" width="9" style="162" customWidth="1"/>
    <col min="13825" max="14070" width="9" style="162"/>
    <col min="14071" max="14071" width="20.125" style="162" customWidth="1"/>
    <col min="14072" max="14072" width="9.625" style="162" customWidth="1"/>
    <col min="14073" max="14073" width="8.625" style="162" customWidth="1"/>
    <col min="14074" max="14074" width="8.875" style="162" customWidth="1"/>
    <col min="14075" max="14077" width="7.625" style="162" customWidth="1"/>
    <col min="14078" max="14078" width="8.125" style="162" customWidth="1"/>
    <col min="14079" max="14079" width="7.625" style="162" customWidth="1"/>
    <col min="14080" max="14080" width="9" style="162" customWidth="1"/>
    <col min="14081" max="14326" width="9" style="162"/>
    <col min="14327" max="14327" width="20.125" style="162" customWidth="1"/>
    <col min="14328" max="14328" width="9.625" style="162" customWidth="1"/>
    <col min="14329" max="14329" width="8.625" style="162" customWidth="1"/>
    <col min="14330" max="14330" width="8.875" style="162" customWidth="1"/>
    <col min="14331" max="14333" width="7.625" style="162" customWidth="1"/>
    <col min="14334" max="14334" width="8.125" style="162" customWidth="1"/>
    <col min="14335" max="14335" width="7.625" style="162" customWidth="1"/>
    <col min="14336" max="14336" width="9" style="162" customWidth="1"/>
    <col min="14337" max="14582" width="9" style="162"/>
    <col min="14583" max="14583" width="20.125" style="162" customWidth="1"/>
    <col min="14584" max="14584" width="9.625" style="162" customWidth="1"/>
    <col min="14585" max="14585" width="8.625" style="162" customWidth="1"/>
    <col min="14586" max="14586" width="8.875" style="162" customWidth="1"/>
    <col min="14587" max="14589" width="7.625" style="162" customWidth="1"/>
    <col min="14590" max="14590" width="8.125" style="162" customWidth="1"/>
    <col min="14591" max="14591" width="7.625" style="162" customWidth="1"/>
    <col min="14592" max="14592" width="9" style="162" customWidth="1"/>
    <col min="14593" max="14838" width="9" style="162"/>
    <col min="14839" max="14839" width="20.125" style="162" customWidth="1"/>
    <col min="14840" max="14840" width="9.625" style="162" customWidth="1"/>
    <col min="14841" max="14841" width="8.625" style="162" customWidth="1"/>
    <col min="14842" max="14842" width="8.875" style="162" customWidth="1"/>
    <col min="14843" max="14845" width="7.625" style="162" customWidth="1"/>
    <col min="14846" max="14846" width="8.125" style="162" customWidth="1"/>
    <col min="14847" max="14847" width="7.625" style="162" customWidth="1"/>
    <col min="14848" max="14848" width="9" style="162" customWidth="1"/>
    <col min="14849" max="15094" width="9" style="162"/>
    <col min="15095" max="15095" width="20.125" style="162" customWidth="1"/>
    <col min="15096" max="15096" width="9.625" style="162" customWidth="1"/>
    <col min="15097" max="15097" width="8.625" style="162" customWidth="1"/>
    <col min="15098" max="15098" width="8.875" style="162" customWidth="1"/>
    <col min="15099" max="15101" width="7.625" style="162" customWidth="1"/>
    <col min="15102" max="15102" width="8.125" style="162" customWidth="1"/>
    <col min="15103" max="15103" width="7.625" style="162" customWidth="1"/>
    <col min="15104" max="15104" width="9" style="162" customWidth="1"/>
    <col min="15105" max="15350" width="9" style="162"/>
    <col min="15351" max="15351" width="20.125" style="162" customWidth="1"/>
    <col min="15352" max="15352" width="9.625" style="162" customWidth="1"/>
    <col min="15353" max="15353" width="8.625" style="162" customWidth="1"/>
    <col min="15354" max="15354" width="8.875" style="162" customWidth="1"/>
    <col min="15355" max="15357" width="7.625" style="162" customWidth="1"/>
    <col min="15358" max="15358" width="8.125" style="162" customWidth="1"/>
    <col min="15359" max="15359" width="7.625" style="162" customWidth="1"/>
    <col min="15360" max="15360" width="9" style="162" customWidth="1"/>
    <col min="15361" max="15606" width="9" style="162"/>
    <col min="15607" max="15607" width="20.125" style="162" customWidth="1"/>
    <col min="15608" max="15608" width="9.625" style="162" customWidth="1"/>
    <col min="15609" max="15609" width="8.625" style="162" customWidth="1"/>
    <col min="15610" max="15610" width="8.875" style="162" customWidth="1"/>
    <col min="15611" max="15613" width="7.625" style="162" customWidth="1"/>
    <col min="15614" max="15614" width="8.125" style="162" customWidth="1"/>
    <col min="15615" max="15615" width="7.625" style="162" customWidth="1"/>
    <col min="15616" max="15616" width="9" style="162" customWidth="1"/>
    <col min="15617" max="15862" width="9" style="162"/>
    <col min="15863" max="15863" width="20.125" style="162" customWidth="1"/>
    <col min="15864" max="15864" width="9.625" style="162" customWidth="1"/>
    <col min="15865" max="15865" width="8.625" style="162" customWidth="1"/>
    <col min="15866" max="15866" width="8.875" style="162" customWidth="1"/>
    <col min="15867" max="15869" width="7.625" style="162" customWidth="1"/>
    <col min="15870" max="15870" width="8.125" style="162" customWidth="1"/>
    <col min="15871" max="15871" width="7.625" style="162" customWidth="1"/>
    <col min="15872" max="15872" width="9" style="162" customWidth="1"/>
    <col min="15873" max="16118" width="9" style="162"/>
    <col min="16119" max="16119" width="20.125" style="162" customWidth="1"/>
    <col min="16120" max="16120" width="9.625" style="162" customWidth="1"/>
    <col min="16121" max="16121" width="8.625" style="162" customWidth="1"/>
    <col min="16122" max="16122" width="8.875" style="162" customWidth="1"/>
    <col min="16123" max="16125" width="7.625" style="162" customWidth="1"/>
    <col min="16126" max="16126" width="8.125" style="162" customWidth="1"/>
    <col min="16127" max="16127" width="7.625" style="162" customWidth="1"/>
    <col min="16128" max="16128" width="9" style="162" customWidth="1"/>
    <col min="16129" max="16384" width="9" style="162"/>
  </cols>
  <sheetData>
    <row r="1" ht="23.1" customHeight="1" spans="1:1">
      <c r="A1" s="163" t="s">
        <v>555</v>
      </c>
    </row>
    <row r="2" ht="32.45" customHeight="1" spans="1:4">
      <c r="A2" s="164" t="s">
        <v>556</v>
      </c>
      <c r="B2" s="164"/>
      <c r="C2" s="164"/>
      <c r="D2" s="164"/>
    </row>
    <row r="3" ht="23.45" customHeight="1" spans="4:4">
      <c r="D3" s="165" t="s">
        <v>48</v>
      </c>
    </row>
    <row r="4" ht="48.6" customHeight="1" spans="1:4">
      <c r="A4" s="166" t="s">
        <v>557</v>
      </c>
      <c r="B4" s="105" t="s">
        <v>50</v>
      </c>
      <c r="C4" s="106" t="s">
        <v>51</v>
      </c>
      <c r="D4" s="106" t="s">
        <v>52</v>
      </c>
    </row>
    <row r="5" ht="28.7" customHeight="1" spans="1:11">
      <c r="A5" s="167" t="s">
        <v>558</v>
      </c>
      <c r="B5" s="168">
        <v>69975</v>
      </c>
      <c r="C5" s="168">
        <v>77698</v>
      </c>
      <c r="D5" s="168">
        <f>B5/C5*100</f>
        <v>90</v>
      </c>
      <c r="E5" s="169"/>
      <c r="F5" s="169"/>
      <c r="G5" s="169"/>
      <c r="H5" s="169"/>
      <c r="I5" s="169"/>
      <c r="J5" s="169"/>
      <c r="K5" s="169"/>
    </row>
    <row r="6" ht="28.7" customHeight="1" spans="1:11">
      <c r="A6" s="167" t="s">
        <v>559</v>
      </c>
      <c r="B6" s="168">
        <v>78765</v>
      </c>
      <c r="C6" s="168">
        <v>75888</v>
      </c>
      <c r="D6" s="168">
        <f t="shared" ref="D6:D13" si="0">B6/C6*100</f>
        <v>104</v>
      </c>
      <c r="E6" s="169"/>
      <c r="F6" s="169"/>
      <c r="G6" s="169"/>
      <c r="H6" s="169"/>
      <c r="I6" s="169"/>
      <c r="J6" s="169"/>
      <c r="K6" s="169"/>
    </row>
    <row r="7" ht="28.7" customHeight="1" spans="1:11">
      <c r="A7" s="167" t="s">
        <v>560</v>
      </c>
      <c r="B7" s="168">
        <v>20279</v>
      </c>
      <c r="C7" s="168">
        <v>22055</v>
      </c>
      <c r="D7" s="168">
        <f t="shared" si="0"/>
        <v>92</v>
      </c>
      <c r="E7" s="169"/>
      <c r="F7" s="169"/>
      <c r="G7" s="169"/>
      <c r="H7" s="169"/>
      <c r="I7" s="169"/>
      <c r="J7" s="169"/>
      <c r="K7" s="169"/>
    </row>
    <row r="8" ht="28.7" customHeight="1" spans="1:11">
      <c r="A8" s="167" t="s">
        <v>561</v>
      </c>
      <c r="B8" s="168">
        <v>4095</v>
      </c>
      <c r="C8" s="168">
        <v>3107</v>
      </c>
      <c r="D8" s="168">
        <f t="shared" si="0"/>
        <v>132</v>
      </c>
      <c r="E8" s="169"/>
      <c r="F8" s="169"/>
      <c r="G8" s="169"/>
      <c r="H8" s="169"/>
      <c r="I8" s="169"/>
      <c r="J8" s="169"/>
      <c r="K8" s="169"/>
    </row>
    <row r="9" ht="28.7" customHeight="1" spans="1:11">
      <c r="A9" s="167" t="s">
        <v>562</v>
      </c>
      <c r="B9" s="168">
        <v>51104</v>
      </c>
      <c r="C9" s="168">
        <v>57041</v>
      </c>
      <c r="D9" s="168">
        <f t="shared" si="0"/>
        <v>90</v>
      </c>
      <c r="E9" s="169"/>
      <c r="F9" s="169"/>
      <c r="G9" s="170"/>
      <c r="H9" s="169"/>
      <c r="I9" s="169"/>
      <c r="J9" s="169"/>
      <c r="K9" s="169"/>
    </row>
    <row r="10" ht="28.7" customHeight="1" spans="1:11">
      <c r="A10" s="167" t="s">
        <v>563</v>
      </c>
      <c r="B10" s="168">
        <v>7518</v>
      </c>
      <c r="C10" s="168">
        <v>13277</v>
      </c>
      <c r="D10" s="168">
        <f t="shared" si="0"/>
        <v>57</v>
      </c>
      <c r="E10" s="169"/>
      <c r="F10" s="169"/>
      <c r="G10" s="169"/>
      <c r="H10" s="169"/>
      <c r="I10" s="169"/>
      <c r="J10" s="169"/>
      <c r="K10" s="169"/>
    </row>
    <row r="11" ht="28.7" customHeight="1" spans="1:11">
      <c r="A11" s="167" t="s">
        <v>564</v>
      </c>
      <c r="B11" s="168">
        <v>487</v>
      </c>
      <c r="C11" s="168">
        <v>295</v>
      </c>
      <c r="D11" s="168">
        <f t="shared" si="0"/>
        <v>165</v>
      </c>
      <c r="E11" s="169"/>
      <c r="F11" s="169"/>
      <c r="G11" s="169"/>
      <c r="H11" s="169"/>
      <c r="I11" s="169"/>
      <c r="J11" s="169"/>
      <c r="K11" s="169"/>
    </row>
    <row r="12" ht="28.7" customHeight="1" spans="1:11">
      <c r="A12" s="167" t="s">
        <v>565</v>
      </c>
      <c r="B12" s="168">
        <v>2500</v>
      </c>
      <c r="C12" s="168">
        <v>9</v>
      </c>
      <c r="D12" s="168">
        <f t="shared" si="0"/>
        <v>27778</v>
      </c>
      <c r="E12" s="169"/>
      <c r="F12" s="169"/>
      <c r="G12" s="169"/>
      <c r="H12" s="169"/>
      <c r="I12" s="169"/>
      <c r="J12" s="169"/>
      <c r="K12" s="169"/>
    </row>
    <row r="13" ht="25.9" customHeight="1" spans="1:4">
      <c r="A13" s="171" t="s">
        <v>566</v>
      </c>
      <c r="B13" s="172">
        <f>SUM(B5:B12)</f>
        <v>234723</v>
      </c>
      <c r="C13" s="172">
        <f>SUM(C5:C12)</f>
        <v>249370</v>
      </c>
      <c r="D13" s="168">
        <f t="shared" si="0"/>
        <v>94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&amp;C附表1-5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G81"/>
  <sheetViews>
    <sheetView tabSelected="1" workbookViewId="0">
      <selection activeCell="G12" sqref="G12"/>
    </sheetView>
  </sheetViews>
  <sheetFormatPr defaultColWidth="9" defaultRowHeight="11.25" outlineLevelCol="6"/>
  <cols>
    <col min="1" max="1" width="27.5" style="150" customWidth="1"/>
    <col min="2" max="2" width="15.5" style="150" customWidth="1"/>
    <col min="3" max="3" width="13.625" style="150" customWidth="1"/>
    <col min="4" max="4" width="19.625" style="151" customWidth="1"/>
    <col min="5" max="16384" width="9" style="150"/>
  </cols>
  <sheetData>
    <row r="1" s="150" customFormat="1" ht="18.6" customHeight="1" spans="1:4">
      <c r="A1" s="152" t="s">
        <v>567</v>
      </c>
      <c r="D1" s="151"/>
    </row>
    <row r="2" s="150" customFormat="1" ht="20.25" spans="1:4">
      <c r="A2" s="153" t="s">
        <v>568</v>
      </c>
      <c r="B2" s="153"/>
      <c r="C2" s="153"/>
      <c r="D2" s="153"/>
    </row>
    <row r="3" s="150" customFormat="1" ht="21" customHeight="1" spans="1:4">
      <c r="A3" s="154"/>
      <c r="D3" s="155" t="s">
        <v>48</v>
      </c>
    </row>
    <row r="4" s="150" customFormat="1" ht="18" customHeight="1" spans="1:4">
      <c r="A4" s="156" t="s">
        <v>569</v>
      </c>
      <c r="B4" s="105" t="s">
        <v>50</v>
      </c>
      <c r="C4" s="106" t="s">
        <v>51</v>
      </c>
      <c r="D4" s="117" t="s">
        <v>52</v>
      </c>
    </row>
    <row r="5" s="150" customFormat="1" ht="16.35" customHeight="1" spans="1:4">
      <c r="A5" s="157" t="s">
        <v>558</v>
      </c>
      <c r="B5" s="158">
        <f>SUM(B6:B12)</f>
        <v>63100</v>
      </c>
      <c r="C5" s="158">
        <f>SUM(C6:C12)</f>
        <v>64327</v>
      </c>
      <c r="D5" s="159">
        <f t="shared" ref="D5:D20" si="0">B5/C5*100</f>
        <v>98.09</v>
      </c>
    </row>
    <row r="6" s="150" customFormat="1" ht="16.35" customHeight="1" spans="1:4">
      <c r="A6" s="157" t="s">
        <v>570</v>
      </c>
      <c r="B6" s="158">
        <v>14800</v>
      </c>
      <c r="C6" s="158">
        <v>16068</v>
      </c>
      <c r="D6" s="159">
        <f t="shared" si="0"/>
        <v>92.11</v>
      </c>
    </row>
    <row r="7" s="150" customFormat="1" ht="16.35" customHeight="1" spans="1:4">
      <c r="A7" s="157" t="s">
        <v>571</v>
      </c>
      <c r="B7" s="158">
        <v>11400</v>
      </c>
      <c r="C7" s="158">
        <v>12320</v>
      </c>
      <c r="D7" s="159">
        <f t="shared" si="0"/>
        <v>92.53</v>
      </c>
    </row>
    <row r="8" s="150" customFormat="1" ht="16.35" customHeight="1" spans="1:4">
      <c r="A8" s="157" t="s">
        <v>572</v>
      </c>
      <c r="B8" s="158">
        <v>8000</v>
      </c>
      <c r="C8" s="158">
        <v>7438</v>
      </c>
      <c r="D8" s="159">
        <f t="shared" si="0"/>
        <v>107.56</v>
      </c>
    </row>
    <row r="9" s="150" customFormat="1" ht="16.35" customHeight="1" spans="1:7">
      <c r="A9" s="157" t="s">
        <v>573</v>
      </c>
      <c r="B9" s="158">
        <v>7600</v>
      </c>
      <c r="C9" s="158">
        <v>6707</v>
      </c>
      <c r="D9" s="159">
        <f t="shared" si="0"/>
        <v>113.31</v>
      </c>
      <c r="G9" s="160"/>
    </row>
    <row r="10" s="150" customFormat="1" ht="16.35" customHeight="1" spans="1:4">
      <c r="A10" s="157" t="s">
        <v>574</v>
      </c>
      <c r="B10" s="158">
        <v>300</v>
      </c>
      <c r="C10" s="158">
        <v>273</v>
      </c>
      <c r="D10" s="159">
        <f t="shared" si="0"/>
        <v>109.89</v>
      </c>
    </row>
    <row r="11" s="150" customFormat="1" ht="16.35" customHeight="1" spans="1:4">
      <c r="A11" s="157" t="s">
        <v>575</v>
      </c>
      <c r="B11" s="158">
        <v>5000</v>
      </c>
      <c r="C11" s="158">
        <v>5588</v>
      </c>
      <c r="D11" s="159">
        <f t="shared" si="0"/>
        <v>89.48</v>
      </c>
    </row>
    <row r="12" s="150" customFormat="1" ht="16.35" customHeight="1" spans="1:4">
      <c r="A12" s="157" t="s">
        <v>576</v>
      </c>
      <c r="B12" s="158">
        <v>16000</v>
      </c>
      <c r="C12" s="158">
        <v>15933</v>
      </c>
      <c r="D12" s="159">
        <f t="shared" si="0"/>
        <v>100.42</v>
      </c>
    </row>
    <row r="13" s="150" customFormat="1" ht="16.35" customHeight="1" spans="1:4">
      <c r="A13" s="157" t="s">
        <v>559</v>
      </c>
      <c r="B13" s="158">
        <f>SUM(B14:B40)</f>
        <v>45636</v>
      </c>
      <c r="C13" s="158">
        <f>SUM(C14:C40)</f>
        <v>43450</v>
      </c>
      <c r="D13" s="159">
        <f t="shared" si="0"/>
        <v>105.03</v>
      </c>
    </row>
    <row r="14" s="150" customFormat="1" ht="16.35" customHeight="1" spans="1:4">
      <c r="A14" s="157" t="s">
        <v>577</v>
      </c>
      <c r="B14" s="158">
        <v>4500</v>
      </c>
      <c r="C14" s="158">
        <v>4496</v>
      </c>
      <c r="D14" s="159">
        <f t="shared" si="0"/>
        <v>100.09</v>
      </c>
    </row>
    <row r="15" s="150" customFormat="1" ht="16.35" customHeight="1" spans="1:4">
      <c r="A15" s="157" t="s">
        <v>578</v>
      </c>
      <c r="B15" s="158">
        <v>650</v>
      </c>
      <c r="C15" s="158">
        <v>478</v>
      </c>
      <c r="D15" s="159">
        <f t="shared" si="0"/>
        <v>135.98</v>
      </c>
    </row>
    <row r="16" s="150" customFormat="1" ht="16.35" customHeight="1" spans="1:4">
      <c r="A16" s="157" t="s">
        <v>579</v>
      </c>
      <c r="B16" s="158">
        <v>100</v>
      </c>
      <c r="C16" s="158">
        <v>96</v>
      </c>
      <c r="D16" s="159">
        <f t="shared" si="0"/>
        <v>104.17</v>
      </c>
    </row>
    <row r="17" s="150" customFormat="1" ht="16.35" customHeight="1" spans="1:4">
      <c r="A17" s="157" t="s">
        <v>580</v>
      </c>
      <c r="B17" s="158">
        <v>196</v>
      </c>
      <c r="C17" s="158">
        <v>133</v>
      </c>
      <c r="D17" s="159">
        <f t="shared" si="0"/>
        <v>147.37</v>
      </c>
    </row>
    <row r="18" s="150" customFormat="1" ht="16.35" customHeight="1" spans="1:4">
      <c r="A18" s="157" t="s">
        <v>581</v>
      </c>
      <c r="B18" s="158">
        <v>369</v>
      </c>
      <c r="C18" s="158">
        <v>236</v>
      </c>
      <c r="D18" s="159">
        <f t="shared" si="0"/>
        <v>156.36</v>
      </c>
    </row>
    <row r="19" s="150" customFormat="1" ht="16.35" customHeight="1" spans="1:4">
      <c r="A19" s="157" t="s">
        <v>582</v>
      </c>
      <c r="B19" s="158">
        <v>830</v>
      </c>
      <c r="C19" s="158">
        <v>715</v>
      </c>
      <c r="D19" s="159">
        <f t="shared" si="0"/>
        <v>116.08</v>
      </c>
    </row>
    <row r="20" s="150" customFormat="1" ht="16.35" customHeight="1" spans="1:4">
      <c r="A20" s="157" t="s">
        <v>583</v>
      </c>
      <c r="B20" s="158">
        <v>890</v>
      </c>
      <c r="C20" s="158">
        <v>607</v>
      </c>
      <c r="D20" s="159">
        <f t="shared" si="0"/>
        <v>146.62</v>
      </c>
    </row>
    <row r="21" s="150" customFormat="1" ht="16.35" customHeight="1" spans="1:4">
      <c r="A21" s="157" t="s">
        <v>584</v>
      </c>
      <c r="B21" s="158">
        <v>0</v>
      </c>
      <c r="C21" s="158">
        <v>0</v>
      </c>
      <c r="D21" s="159"/>
    </row>
    <row r="22" s="150" customFormat="1" ht="16.35" customHeight="1" spans="1:4">
      <c r="A22" s="157" t="s">
        <v>585</v>
      </c>
      <c r="B22" s="158">
        <v>406</v>
      </c>
      <c r="C22" s="158">
        <v>302</v>
      </c>
      <c r="D22" s="159">
        <f t="shared" ref="D22:D50" si="1">B22/C22*100</f>
        <v>134.44</v>
      </c>
    </row>
    <row r="23" s="150" customFormat="1" ht="16.35" customHeight="1" spans="1:4">
      <c r="A23" s="157" t="s">
        <v>586</v>
      </c>
      <c r="B23" s="158">
        <v>360</v>
      </c>
      <c r="C23" s="158">
        <v>180</v>
      </c>
      <c r="D23" s="159">
        <f t="shared" si="1"/>
        <v>200</v>
      </c>
    </row>
    <row r="24" s="150" customFormat="1" ht="16.35" customHeight="1" spans="1:4">
      <c r="A24" s="157" t="s">
        <v>587</v>
      </c>
      <c r="B24" s="158">
        <v>6</v>
      </c>
      <c r="C24" s="158">
        <v>4</v>
      </c>
      <c r="D24" s="159">
        <f t="shared" si="1"/>
        <v>150</v>
      </c>
    </row>
    <row r="25" s="150" customFormat="1" ht="16.35" customHeight="1" spans="1:4">
      <c r="A25" s="157" t="s">
        <v>588</v>
      </c>
      <c r="B25" s="158">
        <v>5862</v>
      </c>
      <c r="C25" s="158">
        <v>4747</v>
      </c>
      <c r="D25" s="159">
        <f t="shared" si="1"/>
        <v>123.49</v>
      </c>
    </row>
    <row r="26" s="150" customFormat="1" ht="16.35" customHeight="1" spans="1:4">
      <c r="A26" s="157" t="s">
        <v>589</v>
      </c>
      <c r="B26" s="158">
        <v>639</v>
      </c>
      <c r="C26" s="158">
        <v>529</v>
      </c>
      <c r="D26" s="159">
        <f t="shared" si="1"/>
        <v>120.79</v>
      </c>
    </row>
    <row r="27" s="150" customFormat="1" ht="16.35" customHeight="1" spans="1:4">
      <c r="A27" s="157" t="s">
        <v>590</v>
      </c>
      <c r="B27" s="158">
        <v>356</v>
      </c>
      <c r="C27" s="158">
        <v>237</v>
      </c>
      <c r="D27" s="159">
        <f t="shared" si="1"/>
        <v>150.21</v>
      </c>
    </row>
    <row r="28" s="150" customFormat="1" ht="16.35" customHeight="1" spans="1:4">
      <c r="A28" s="157" t="s">
        <v>591</v>
      </c>
      <c r="B28" s="158">
        <v>1234</v>
      </c>
      <c r="C28" s="158">
        <v>1086</v>
      </c>
      <c r="D28" s="159">
        <f t="shared" si="1"/>
        <v>113.63</v>
      </c>
    </row>
    <row r="29" s="150" customFormat="1" ht="16.35" customHeight="1" spans="1:4">
      <c r="A29" s="157" t="s">
        <v>592</v>
      </c>
      <c r="B29" s="158">
        <v>16</v>
      </c>
      <c r="C29" s="158">
        <v>8</v>
      </c>
      <c r="D29" s="159">
        <f t="shared" si="1"/>
        <v>200</v>
      </c>
    </row>
    <row r="30" s="150" customFormat="1" ht="16.35" customHeight="1" spans="1:4">
      <c r="A30" s="157" t="s">
        <v>593</v>
      </c>
      <c r="B30" s="158">
        <v>856</v>
      </c>
      <c r="C30" s="158">
        <v>729</v>
      </c>
      <c r="D30" s="159">
        <f t="shared" si="1"/>
        <v>117.42</v>
      </c>
    </row>
    <row r="31" s="150" customFormat="1" ht="16.35" customHeight="1" spans="1:4">
      <c r="A31" s="157" t="s">
        <v>594</v>
      </c>
      <c r="B31" s="158">
        <v>36</v>
      </c>
      <c r="C31" s="158">
        <v>6</v>
      </c>
      <c r="D31" s="159">
        <f t="shared" si="1"/>
        <v>600</v>
      </c>
    </row>
    <row r="32" s="150" customFormat="1" ht="16.35" customHeight="1" spans="1:4">
      <c r="A32" s="157" t="s">
        <v>595</v>
      </c>
      <c r="B32" s="158">
        <v>6</v>
      </c>
      <c r="C32" s="158">
        <v>4</v>
      </c>
      <c r="D32" s="159">
        <f t="shared" si="1"/>
        <v>150</v>
      </c>
    </row>
    <row r="33" s="150" customFormat="1" ht="16.35" customHeight="1" spans="1:4">
      <c r="A33" s="157" t="s">
        <v>596</v>
      </c>
      <c r="B33" s="158">
        <v>6550</v>
      </c>
      <c r="C33" s="158">
        <v>5451</v>
      </c>
      <c r="D33" s="159">
        <f t="shared" si="1"/>
        <v>120.16</v>
      </c>
    </row>
    <row r="34" s="150" customFormat="1" ht="16.35" customHeight="1" spans="1:4">
      <c r="A34" s="157" t="s">
        <v>597</v>
      </c>
      <c r="B34" s="158">
        <v>7560</v>
      </c>
      <c r="C34" s="158">
        <v>8041</v>
      </c>
      <c r="D34" s="159">
        <f t="shared" si="1"/>
        <v>94.02</v>
      </c>
    </row>
    <row r="35" s="150" customFormat="1" ht="16.35" customHeight="1" spans="1:4">
      <c r="A35" s="157" t="s">
        <v>598</v>
      </c>
      <c r="B35" s="158">
        <v>426</v>
      </c>
      <c r="C35" s="158">
        <v>464</v>
      </c>
      <c r="D35" s="159">
        <f t="shared" si="1"/>
        <v>91.81</v>
      </c>
    </row>
    <row r="36" s="150" customFormat="1" ht="16.35" customHeight="1" spans="1:4">
      <c r="A36" s="157" t="s">
        <v>599</v>
      </c>
      <c r="B36" s="158">
        <v>36</v>
      </c>
      <c r="C36" s="158">
        <v>38</v>
      </c>
      <c r="D36" s="159">
        <f t="shared" si="1"/>
        <v>94.74</v>
      </c>
    </row>
    <row r="37" s="150" customFormat="1" ht="16.35" customHeight="1" spans="1:4">
      <c r="A37" s="157" t="s">
        <v>600</v>
      </c>
      <c r="B37" s="158">
        <v>460</v>
      </c>
      <c r="C37" s="158">
        <v>530</v>
      </c>
      <c r="D37" s="159">
        <f t="shared" si="1"/>
        <v>86.79</v>
      </c>
    </row>
    <row r="38" s="150" customFormat="1" ht="16.35" customHeight="1" spans="1:4">
      <c r="A38" s="157" t="s">
        <v>601</v>
      </c>
      <c r="B38" s="158">
        <v>768</v>
      </c>
      <c r="C38" s="158">
        <v>510</v>
      </c>
      <c r="D38" s="159">
        <f t="shared" si="1"/>
        <v>150.59</v>
      </c>
    </row>
    <row r="39" s="150" customFormat="1" ht="16.35" customHeight="1" spans="1:4">
      <c r="A39" s="157" t="s">
        <v>602</v>
      </c>
      <c r="B39" s="158">
        <v>1</v>
      </c>
      <c r="C39" s="158">
        <v>1</v>
      </c>
      <c r="D39" s="159">
        <f t="shared" si="1"/>
        <v>100</v>
      </c>
    </row>
    <row r="40" s="150" customFormat="1" ht="16.35" customHeight="1" spans="1:4">
      <c r="A40" s="157" t="s">
        <v>603</v>
      </c>
      <c r="B40" s="158">
        <v>12523</v>
      </c>
      <c r="C40" s="158">
        <v>13822</v>
      </c>
      <c r="D40" s="159">
        <f t="shared" si="1"/>
        <v>90.6</v>
      </c>
    </row>
    <row r="41" s="150" customFormat="1" ht="16.35" customHeight="1" spans="1:4">
      <c r="A41" s="157" t="s">
        <v>560</v>
      </c>
      <c r="B41" s="158">
        <f>SUM(B42:B55)</f>
        <v>23254</v>
      </c>
      <c r="C41" s="158">
        <f>SUM(C42:C55)</f>
        <v>24213</v>
      </c>
      <c r="D41" s="159">
        <f t="shared" si="1"/>
        <v>96.04</v>
      </c>
    </row>
    <row r="42" s="150" customFormat="1" ht="16.35" customHeight="1" spans="1:4">
      <c r="A42" s="157" t="s">
        <v>604</v>
      </c>
      <c r="B42" s="158">
        <v>156</v>
      </c>
      <c r="C42" s="158">
        <v>158</v>
      </c>
      <c r="D42" s="159">
        <f t="shared" si="1"/>
        <v>98.73</v>
      </c>
    </row>
    <row r="43" s="150" customFormat="1" ht="16.35" customHeight="1" spans="1:4">
      <c r="A43" s="157" t="s">
        <v>605</v>
      </c>
      <c r="B43" s="158">
        <v>90</v>
      </c>
      <c r="C43" s="158">
        <v>94</v>
      </c>
      <c r="D43" s="159">
        <f t="shared" si="1"/>
        <v>95.74</v>
      </c>
    </row>
    <row r="44" s="150" customFormat="1" ht="16.35" customHeight="1" spans="1:4">
      <c r="A44" s="157" t="s">
        <v>606</v>
      </c>
      <c r="B44" s="158">
        <v>3</v>
      </c>
      <c r="C44" s="158">
        <v>3</v>
      </c>
      <c r="D44" s="159">
        <f t="shared" si="1"/>
        <v>100</v>
      </c>
    </row>
    <row r="45" s="150" customFormat="1" ht="16.35" customHeight="1" spans="1:4">
      <c r="A45" s="157" t="s">
        <v>607</v>
      </c>
      <c r="B45" s="158">
        <v>596</v>
      </c>
      <c r="C45" s="158">
        <v>650</v>
      </c>
      <c r="D45" s="159">
        <f t="shared" si="1"/>
        <v>91.69</v>
      </c>
    </row>
    <row r="46" s="150" customFormat="1" ht="16.35" customHeight="1" spans="1:4">
      <c r="A46" s="157" t="s">
        <v>608</v>
      </c>
      <c r="B46" s="158">
        <v>4069</v>
      </c>
      <c r="C46" s="158">
        <v>4178</v>
      </c>
      <c r="D46" s="159">
        <f t="shared" si="1"/>
        <v>97.39</v>
      </c>
    </row>
    <row r="47" s="150" customFormat="1" ht="16.35" customHeight="1" spans="1:4">
      <c r="A47" s="157" t="s">
        <v>609</v>
      </c>
      <c r="B47" s="158">
        <v>114</v>
      </c>
      <c r="C47" s="158">
        <v>109</v>
      </c>
      <c r="D47" s="159">
        <f t="shared" si="1"/>
        <v>104.59</v>
      </c>
    </row>
    <row r="48" s="150" customFormat="1" ht="16.35" customHeight="1" spans="1:4">
      <c r="A48" s="157" t="s">
        <v>610</v>
      </c>
      <c r="B48" s="158">
        <v>2236</v>
      </c>
      <c r="C48" s="158">
        <v>2526</v>
      </c>
      <c r="D48" s="159">
        <f t="shared" si="1"/>
        <v>88.52</v>
      </c>
    </row>
    <row r="49" s="150" customFormat="1" ht="16.35" customHeight="1" spans="1:4">
      <c r="A49" s="157" t="s">
        <v>611</v>
      </c>
      <c r="B49" s="158">
        <v>239</v>
      </c>
      <c r="C49" s="158">
        <v>259</v>
      </c>
      <c r="D49" s="159">
        <f t="shared" si="1"/>
        <v>92.28</v>
      </c>
    </row>
    <row r="50" s="150" customFormat="1" ht="16.35" customHeight="1" spans="1:4">
      <c r="A50" s="157" t="s">
        <v>612</v>
      </c>
      <c r="B50" s="158">
        <v>4963</v>
      </c>
      <c r="C50" s="158">
        <v>4899</v>
      </c>
      <c r="D50" s="159">
        <f t="shared" si="1"/>
        <v>101.31</v>
      </c>
    </row>
    <row r="51" s="150" customFormat="1" ht="16.35" customHeight="1" spans="1:4">
      <c r="A51" s="157" t="s">
        <v>613</v>
      </c>
      <c r="B51" s="158">
        <v>0</v>
      </c>
      <c r="C51" s="158">
        <v>0</v>
      </c>
      <c r="D51" s="159"/>
    </row>
    <row r="52" s="150" customFormat="1" ht="16.35" customHeight="1" spans="1:4">
      <c r="A52" s="157" t="s">
        <v>614</v>
      </c>
      <c r="B52" s="158">
        <v>5963</v>
      </c>
      <c r="C52" s="158">
        <v>6330</v>
      </c>
      <c r="D52" s="159">
        <f t="shared" ref="D52:D62" si="2">B52/C52*100</f>
        <v>94.2</v>
      </c>
    </row>
    <row r="53" s="150" customFormat="1" ht="16.35" customHeight="1" spans="1:4">
      <c r="A53" s="157" t="s">
        <v>615</v>
      </c>
      <c r="B53" s="158">
        <v>1763</v>
      </c>
      <c r="C53" s="158">
        <v>2156</v>
      </c>
      <c r="D53" s="159">
        <f t="shared" si="2"/>
        <v>81.77</v>
      </c>
    </row>
    <row r="54" s="150" customFormat="1" ht="16.35" customHeight="1" spans="1:4">
      <c r="A54" s="157" t="s">
        <v>616</v>
      </c>
      <c r="B54" s="158">
        <v>98</v>
      </c>
      <c r="C54" s="158">
        <v>108</v>
      </c>
      <c r="D54" s="159">
        <f t="shared" si="2"/>
        <v>90.74</v>
      </c>
    </row>
    <row r="55" s="150" customFormat="1" ht="16.35" customHeight="1" spans="1:4">
      <c r="A55" s="157" t="s">
        <v>617</v>
      </c>
      <c r="B55" s="158">
        <v>2964</v>
      </c>
      <c r="C55" s="158">
        <v>2743</v>
      </c>
      <c r="D55" s="159">
        <f t="shared" si="2"/>
        <v>108.06</v>
      </c>
    </row>
    <row r="56" s="150" customFormat="1" ht="16.35" customHeight="1" spans="1:4">
      <c r="A56" s="157" t="s">
        <v>618</v>
      </c>
      <c r="B56" s="158">
        <f>SUM(B57:B70)</f>
        <v>6951</v>
      </c>
      <c r="C56" s="158">
        <f>SUM(C57:C70)</f>
        <v>5800</v>
      </c>
      <c r="D56" s="159">
        <f t="shared" si="2"/>
        <v>119.84</v>
      </c>
    </row>
    <row r="57" s="150" customFormat="1" ht="16.35" customHeight="1" spans="1:4">
      <c r="A57" s="157" t="s">
        <v>619</v>
      </c>
      <c r="B57" s="158">
        <v>3250</v>
      </c>
      <c r="C57" s="158">
        <v>2010</v>
      </c>
      <c r="D57" s="159">
        <f t="shared" si="2"/>
        <v>161.69</v>
      </c>
    </row>
    <row r="58" s="150" customFormat="1" ht="16.35" customHeight="1" spans="1:4">
      <c r="A58" s="157" t="s">
        <v>620</v>
      </c>
      <c r="B58" s="158">
        <v>830</v>
      </c>
      <c r="C58" s="158">
        <v>1331</v>
      </c>
      <c r="D58" s="159">
        <f t="shared" si="2"/>
        <v>62.36</v>
      </c>
    </row>
    <row r="59" s="150" customFormat="1" ht="16.35" customHeight="1" spans="1:4">
      <c r="A59" s="157" t="s">
        <v>621</v>
      </c>
      <c r="B59" s="158">
        <v>1956</v>
      </c>
      <c r="C59" s="158">
        <v>1485</v>
      </c>
      <c r="D59" s="159">
        <f t="shared" si="2"/>
        <v>131.72</v>
      </c>
    </row>
    <row r="60" s="150" customFormat="1" ht="16.35" customHeight="1" spans="1:4">
      <c r="A60" s="157" t="s">
        <v>622</v>
      </c>
      <c r="B60" s="158">
        <v>0</v>
      </c>
      <c r="C60" s="158">
        <v>0</v>
      </c>
      <c r="D60" s="159">
        <v>0</v>
      </c>
    </row>
    <row r="61" s="150" customFormat="1" ht="16.35" customHeight="1" spans="1:4">
      <c r="A61" s="157" t="s">
        <v>623</v>
      </c>
      <c r="B61" s="158">
        <v>260</v>
      </c>
      <c r="C61" s="158">
        <v>252</v>
      </c>
      <c r="D61" s="159">
        <f t="shared" si="2"/>
        <v>103.17</v>
      </c>
    </row>
    <row r="62" s="150" customFormat="1" ht="16.35" customHeight="1" spans="1:4">
      <c r="A62" s="157" t="s">
        <v>624</v>
      </c>
      <c r="B62" s="158">
        <v>200</v>
      </c>
      <c r="C62" s="158">
        <v>126</v>
      </c>
      <c r="D62" s="159">
        <f t="shared" si="2"/>
        <v>158.73</v>
      </c>
    </row>
    <row r="63" s="150" customFormat="1" ht="16.35" customHeight="1" spans="1:4">
      <c r="A63" s="157" t="s">
        <v>625</v>
      </c>
      <c r="B63" s="158"/>
      <c r="C63" s="158">
        <v>0</v>
      </c>
      <c r="D63" s="159"/>
    </row>
    <row r="64" s="150" customFormat="1" ht="16.35" customHeight="1" spans="1:4">
      <c r="A64" s="157" t="s">
        <v>626</v>
      </c>
      <c r="B64" s="158"/>
      <c r="C64" s="158">
        <v>0</v>
      </c>
      <c r="D64" s="159"/>
    </row>
    <row r="65" s="150" customFormat="1" ht="16.35" customHeight="1" spans="1:4">
      <c r="A65" s="157" t="s">
        <v>627</v>
      </c>
      <c r="B65" s="158"/>
      <c r="C65" s="158">
        <v>0</v>
      </c>
      <c r="D65" s="159"/>
    </row>
    <row r="66" s="150" customFormat="1" ht="16.35" customHeight="1" spans="1:4">
      <c r="A66" s="157" t="s">
        <v>628</v>
      </c>
      <c r="B66" s="158"/>
      <c r="C66" s="158">
        <v>0</v>
      </c>
      <c r="D66" s="159"/>
    </row>
    <row r="67" s="150" customFormat="1" ht="16.35" customHeight="1" spans="1:4">
      <c r="A67" s="157" t="s">
        <v>629</v>
      </c>
      <c r="B67" s="158">
        <v>0</v>
      </c>
      <c r="C67" s="158">
        <v>0</v>
      </c>
      <c r="D67" s="159">
        <v>0</v>
      </c>
    </row>
    <row r="68" s="150" customFormat="1" ht="16.35" customHeight="1" spans="1:4">
      <c r="A68" s="157" t="s">
        <v>630</v>
      </c>
      <c r="B68" s="158">
        <v>10</v>
      </c>
      <c r="C68" s="158">
        <v>12</v>
      </c>
      <c r="D68" s="159">
        <f t="shared" ref="D67:D77" si="3">B68/C68*100</f>
        <v>83.33</v>
      </c>
    </row>
    <row r="69" s="150" customFormat="1" ht="16.35" customHeight="1" spans="1:4">
      <c r="A69" s="157" t="s">
        <v>631</v>
      </c>
      <c r="B69" s="158">
        <v>15</v>
      </c>
      <c r="C69" s="158">
        <v>32</v>
      </c>
      <c r="D69" s="159">
        <f t="shared" si="3"/>
        <v>46.88</v>
      </c>
    </row>
    <row r="70" s="150" customFormat="1" ht="16.35" customHeight="1" spans="1:4">
      <c r="A70" s="157" t="s">
        <v>632</v>
      </c>
      <c r="B70" s="158">
        <v>430</v>
      </c>
      <c r="C70" s="158">
        <v>552</v>
      </c>
      <c r="D70" s="159">
        <v>0</v>
      </c>
    </row>
    <row r="71" s="150" customFormat="1" ht="16.35" customHeight="1" spans="1:4">
      <c r="A71" s="157" t="s">
        <v>633</v>
      </c>
      <c r="B71" s="158">
        <f>SUM(B72:B75)</f>
        <v>3669</v>
      </c>
      <c r="C71" s="158">
        <f>SUM(C72:C75)</f>
        <v>3065</v>
      </c>
      <c r="D71" s="159">
        <f t="shared" si="3"/>
        <v>119.71</v>
      </c>
    </row>
    <row r="72" s="150" customFormat="1" ht="16.35" customHeight="1" spans="1:4">
      <c r="A72" s="157" t="s">
        <v>634</v>
      </c>
      <c r="B72" s="158">
        <v>2256</v>
      </c>
      <c r="C72" s="158">
        <v>1832</v>
      </c>
      <c r="D72" s="159">
        <f t="shared" si="3"/>
        <v>123.14</v>
      </c>
    </row>
    <row r="73" s="150" customFormat="1" ht="16.35" customHeight="1" spans="1:4">
      <c r="A73" s="157" t="s">
        <v>635</v>
      </c>
      <c r="B73" s="158">
        <v>0</v>
      </c>
      <c r="C73" s="158">
        <v>0</v>
      </c>
      <c r="D73" s="159"/>
    </row>
    <row r="74" s="150" customFormat="1" ht="16.35" customHeight="1" spans="1:4">
      <c r="A74" s="157" t="s">
        <v>636</v>
      </c>
      <c r="B74" s="158">
        <v>53</v>
      </c>
      <c r="C74" s="158">
        <v>136</v>
      </c>
      <c r="D74" s="159">
        <f t="shared" si="3"/>
        <v>38.97</v>
      </c>
    </row>
    <row r="75" s="150" customFormat="1" ht="16.35" customHeight="1" spans="1:4">
      <c r="A75" s="157" t="s">
        <v>637</v>
      </c>
      <c r="B75" s="158">
        <v>1360</v>
      </c>
      <c r="C75" s="158">
        <v>1097</v>
      </c>
      <c r="D75" s="159">
        <f t="shared" si="3"/>
        <v>123.97</v>
      </c>
    </row>
    <row r="76" s="150" customFormat="1" ht="16.35" customHeight="1" spans="1:4">
      <c r="A76" s="157" t="s">
        <v>638</v>
      </c>
      <c r="B76" s="158">
        <f>SUM(B77:B78)</f>
        <v>0</v>
      </c>
      <c r="C76" s="158">
        <f>SUM(C77:C78)</f>
        <v>0</v>
      </c>
      <c r="D76" s="159"/>
    </row>
    <row r="77" s="150" customFormat="1" ht="16.35" customHeight="1" spans="1:4">
      <c r="A77" s="157" t="s">
        <v>639</v>
      </c>
      <c r="B77" s="158"/>
      <c r="C77" s="158">
        <v>0</v>
      </c>
      <c r="D77" s="159"/>
    </row>
    <row r="78" s="150" customFormat="1" ht="16.35" customHeight="1" spans="1:4">
      <c r="A78" s="157" t="s">
        <v>640</v>
      </c>
      <c r="B78" s="158"/>
      <c r="C78" s="158">
        <v>0</v>
      </c>
      <c r="D78" s="159"/>
    </row>
    <row r="79" s="150" customFormat="1" ht="17.45" customHeight="1" spans="1:4">
      <c r="A79" s="157" t="s">
        <v>641</v>
      </c>
      <c r="B79" s="158">
        <v>0</v>
      </c>
      <c r="C79" s="158">
        <f>SUM(C80)</f>
        <v>0</v>
      </c>
      <c r="D79" s="159"/>
    </row>
    <row r="80" s="150" customFormat="1" ht="16.35" customHeight="1" spans="1:4">
      <c r="A80" s="157" t="s">
        <v>642</v>
      </c>
      <c r="B80" s="158"/>
      <c r="C80" s="158">
        <v>0</v>
      </c>
      <c r="D80" s="159"/>
    </row>
    <row r="81" s="150" customFormat="1" ht="16.35" customHeight="1" spans="1:4">
      <c r="A81" s="161" t="s">
        <v>643</v>
      </c>
      <c r="B81" s="158">
        <f>B5+B13+B41+B56+B71+B76+B79</f>
        <v>142610</v>
      </c>
      <c r="C81" s="158">
        <f>C5+C13+C41+C56+C71+C76+C79</f>
        <v>140855</v>
      </c>
      <c r="D81" s="159">
        <f t="shared" ref="D79:D81" si="4">B81/C81*100</f>
        <v>101.25</v>
      </c>
    </row>
  </sheetData>
  <autoFilter ref="A4:G81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88" fitToHeight="0" orientation="portrait"/>
  <headerFooter>
    <oddFooter>&amp;C附表1-6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1"/>
  <sheetViews>
    <sheetView showZeros="0" workbookViewId="0">
      <pane xSplit="1" ySplit="4" topLeftCell="B56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.25"/>
  <cols>
    <col min="1" max="1" width="58.625" customWidth="1"/>
    <col min="2" max="2" width="10.5" customWidth="1"/>
    <col min="3" max="9" width="8.25" customWidth="1"/>
  </cols>
  <sheetData>
    <row r="1" spans="1:1">
      <c r="A1" s="63" t="s">
        <v>644</v>
      </c>
    </row>
    <row r="2" ht="29.1" customHeight="1" spans="1:9">
      <c r="A2" s="134" t="s">
        <v>645</v>
      </c>
      <c r="B2" s="134"/>
      <c r="C2" s="134"/>
      <c r="D2" s="134"/>
      <c r="E2" s="134"/>
      <c r="F2" s="134"/>
      <c r="G2" s="134"/>
      <c r="H2" s="134"/>
      <c r="I2" s="134"/>
    </row>
    <row r="3" spans="1:9">
      <c r="A3" s="135"/>
      <c r="B3" s="86"/>
      <c r="C3" s="86"/>
      <c r="D3" s="86"/>
      <c r="E3" s="86"/>
      <c r="F3" s="86"/>
      <c r="G3" s="86"/>
      <c r="H3" s="86"/>
      <c r="I3" s="89" t="s">
        <v>646</v>
      </c>
    </row>
    <row r="4" ht="19.7" customHeight="1" spans="1:10">
      <c r="A4" s="136" t="s">
        <v>569</v>
      </c>
      <c r="B4" s="101" t="s">
        <v>647</v>
      </c>
      <c r="C4" s="101" t="s">
        <v>648</v>
      </c>
      <c r="D4" s="101" t="s">
        <v>649</v>
      </c>
      <c r="E4" s="101" t="s">
        <v>650</v>
      </c>
      <c r="F4" s="101" t="s">
        <v>651</v>
      </c>
      <c r="G4" s="101" t="s">
        <v>652</v>
      </c>
      <c r="H4" s="101" t="s">
        <v>653</v>
      </c>
      <c r="I4" s="147" t="s">
        <v>654</v>
      </c>
      <c r="J4" s="63"/>
    </row>
    <row r="5" ht="16.7" customHeight="1" spans="1:9">
      <c r="A5" s="137" t="s">
        <v>655</v>
      </c>
      <c r="B5" s="138"/>
      <c r="C5" s="138"/>
      <c r="D5" s="138"/>
      <c r="E5" s="138"/>
      <c r="F5" s="138"/>
      <c r="G5" s="138"/>
      <c r="H5" s="138"/>
      <c r="I5" s="75"/>
    </row>
    <row r="6" ht="16.7" customHeight="1" spans="1:9">
      <c r="A6" s="137" t="s">
        <v>656</v>
      </c>
      <c r="B6" s="138">
        <f>SUM(B7:B21)</f>
        <v>1680.43</v>
      </c>
      <c r="C6" s="138">
        <f t="shared" ref="C6:I6" si="0">SUM(C7:C21)</f>
        <v>63.19</v>
      </c>
      <c r="D6" s="138">
        <f t="shared" si="0"/>
        <v>12.77</v>
      </c>
      <c r="E6" s="138">
        <f t="shared" si="0"/>
        <v>81.19</v>
      </c>
      <c r="F6" s="138">
        <f t="shared" si="0"/>
        <v>421.03</v>
      </c>
      <c r="G6" s="138">
        <f t="shared" si="0"/>
        <v>393.08</v>
      </c>
      <c r="H6" s="138">
        <f t="shared" si="0"/>
        <v>709.17</v>
      </c>
      <c r="I6" s="138">
        <f t="shared" si="0"/>
        <v>0</v>
      </c>
    </row>
    <row r="7" ht="16.7" customHeight="1" spans="1:9">
      <c r="A7" s="139" t="s">
        <v>657</v>
      </c>
      <c r="B7" s="138"/>
      <c r="C7" s="138"/>
      <c r="D7" s="138"/>
      <c r="E7" s="138"/>
      <c r="F7" s="138"/>
      <c r="G7" s="138"/>
      <c r="H7" s="138"/>
      <c r="I7" s="75"/>
    </row>
    <row r="8" ht="16.7" customHeight="1" spans="1:9">
      <c r="A8" s="139" t="s">
        <v>658</v>
      </c>
      <c r="B8" s="138"/>
      <c r="C8" s="138"/>
      <c r="D8" s="138"/>
      <c r="E8" s="138"/>
      <c r="F8" s="138"/>
      <c r="G8" s="138"/>
      <c r="H8" s="138"/>
      <c r="I8" s="75"/>
    </row>
    <row r="9" ht="16.7" customHeight="1" spans="1:9">
      <c r="A9" s="139" t="s">
        <v>659</v>
      </c>
      <c r="B9" s="138"/>
      <c r="C9" s="138"/>
      <c r="D9" s="138"/>
      <c r="E9" s="138"/>
      <c r="F9" s="138"/>
      <c r="G9" s="138"/>
      <c r="H9" s="138"/>
      <c r="I9" s="75"/>
    </row>
    <row r="10" ht="16.7" customHeight="1" spans="1:9">
      <c r="A10" s="139" t="s">
        <v>660</v>
      </c>
      <c r="B10" s="138"/>
      <c r="C10" s="138"/>
      <c r="D10" s="138"/>
      <c r="E10" s="138"/>
      <c r="F10" s="138"/>
      <c r="G10" s="138"/>
      <c r="H10" s="138"/>
      <c r="I10" s="75"/>
    </row>
    <row r="11" ht="16.7" customHeight="1" spans="1:9">
      <c r="A11" s="139" t="s">
        <v>661</v>
      </c>
      <c r="B11" s="138">
        <f>SUM(C11:I11)</f>
        <v>1680.43</v>
      </c>
      <c r="C11" s="138">
        <v>63.19</v>
      </c>
      <c r="D11" s="138">
        <v>12.77</v>
      </c>
      <c r="E11" s="138">
        <v>81.19</v>
      </c>
      <c r="F11" s="138">
        <v>421.03</v>
      </c>
      <c r="G11" s="138">
        <v>393.08</v>
      </c>
      <c r="H11" s="138">
        <v>709.17</v>
      </c>
      <c r="I11" s="75"/>
    </row>
    <row r="12" ht="16.7" customHeight="1" spans="1:9">
      <c r="A12" s="139" t="s">
        <v>662</v>
      </c>
      <c r="B12" s="138">
        <f t="shared" ref="B12:B37" si="1">SUM(C12:I12)</f>
        <v>0</v>
      </c>
      <c r="C12" s="138"/>
      <c r="D12" s="138"/>
      <c r="E12" s="138"/>
      <c r="F12" s="138"/>
      <c r="G12" s="138"/>
      <c r="H12" s="138"/>
      <c r="I12" s="75"/>
    </row>
    <row r="13" ht="16.7" customHeight="1" spans="1:9">
      <c r="A13" s="139" t="s">
        <v>663</v>
      </c>
      <c r="B13" s="138">
        <f t="shared" si="1"/>
        <v>0</v>
      </c>
      <c r="C13" s="138"/>
      <c r="D13" s="138"/>
      <c r="E13" s="138"/>
      <c r="F13" s="138"/>
      <c r="G13" s="138"/>
      <c r="H13" s="138"/>
      <c r="I13" s="75"/>
    </row>
    <row r="14" ht="16.7" customHeight="1" spans="1:9">
      <c r="A14" s="139" t="s">
        <v>664</v>
      </c>
      <c r="B14" s="138">
        <f t="shared" si="1"/>
        <v>0</v>
      </c>
      <c r="C14" s="138"/>
      <c r="D14" s="138"/>
      <c r="E14" s="138"/>
      <c r="F14" s="138"/>
      <c r="G14" s="138"/>
      <c r="H14" s="138"/>
      <c r="I14" s="75"/>
    </row>
    <row r="15" ht="16.7" customHeight="1" spans="1:9">
      <c r="A15" s="139" t="s">
        <v>665</v>
      </c>
      <c r="B15" s="138">
        <f t="shared" si="1"/>
        <v>0</v>
      </c>
      <c r="C15" s="138"/>
      <c r="D15" s="138"/>
      <c r="E15" s="138"/>
      <c r="F15" s="138"/>
      <c r="G15" s="138"/>
      <c r="H15" s="138"/>
      <c r="I15" s="75"/>
    </row>
    <row r="16" ht="16.7" customHeight="1" spans="1:9">
      <c r="A16" s="139" t="s">
        <v>666</v>
      </c>
      <c r="B16" s="138">
        <f t="shared" si="1"/>
        <v>0</v>
      </c>
      <c r="C16" s="138"/>
      <c r="D16" s="138"/>
      <c r="E16" s="138"/>
      <c r="F16" s="138"/>
      <c r="G16" s="138"/>
      <c r="H16" s="138"/>
      <c r="I16" s="75"/>
    </row>
    <row r="17" ht="16.7" customHeight="1" spans="1:9">
      <c r="A17" s="139" t="s">
        <v>667</v>
      </c>
      <c r="B17" s="138">
        <f t="shared" si="1"/>
        <v>0</v>
      </c>
      <c r="C17" s="138"/>
      <c r="D17" s="138"/>
      <c r="E17" s="138"/>
      <c r="F17" s="138"/>
      <c r="G17" s="138"/>
      <c r="H17" s="138"/>
      <c r="I17" s="75"/>
    </row>
    <row r="18" ht="16.7" customHeight="1" spans="1:9">
      <c r="A18" s="139" t="s">
        <v>668</v>
      </c>
      <c r="B18" s="138">
        <f t="shared" si="1"/>
        <v>0</v>
      </c>
      <c r="C18" s="138"/>
      <c r="D18" s="138"/>
      <c r="E18" s="138"/>
      <c r="F18" s="138"/>
      <c r="G18" s="138"/>
      <c r="H18" s="138"/>
      <c r="I18" s="75"/>
    </row>
    <row r="19" ht="16.7" customHeight="1" spans="1:9">
      <c r="A19" s="139" t="s">
        <v>669</v>
      </c>
      <c r="B19" s="138">
        <f t="shared" si="1"/>
        <v>0</v>
      </c>
      <c r="C19" s="138"/>
      <c r="D19" s="138"/>
      <c r="E19" s="138"/>
      <c r="F19" s="138"/>
      <c r="G19" s="138"/>
      <c r="H19" s="138"/>
      <c r="I19" s="75"/>
    </row>
    <row r="20" ht="16.7" customHeight="1" spans="1:9">
      <c r="A20" s="139" t="s">
        <v>670</v>
      </c>
      <c r="B20" s="138">
        <f t="shared" si="1"/>
        <v>0</v>
      </c>
      <c r="C20" s="138"/>
      <c r="D20" s="138"/>
      <c r="E20" s="138"/>
      <c r="F20" s="138"/>
      <c r="G20" s="138"/>
      <c r="H20" s="138"/>
      <c r="I20" s="75"/>
    </row>
    <row r="21" ht="16.7" customHeight="1" spans="1:9">
      <c r="A21" s="139" t="s">
        <v>671</v>
      </c>
      <c r="B21" s="138">
        <f t="shared" si="1"/>
        <v>0</v>
      </c>
      <c r="C21" s="138"/>
      <c r="D21" s="138"/>
      <c r="E21" s="138"/>
      <c r="F21" s="138"/>
      <c r="G21" s="138"/>
      <c r="H21" s="138"/>
      <c r="I21" s="75"/>
    </row>
    <row r="22" ht="16.7" customHeight="1" spans="1:9">
      <c r="A22" s="139"/>
      <c r="B22" s="138">
        <f t="shared" si="1"/>
        <v>0</v>
      </c>
      <c r="C22" s="138"/>
      <c r="D22" s="138"/>
      <c r="E22" s="138"/>
      <c r="F22" s="138"/>
      <c r="G22" s="138"/>
      <c r="H22" s="138"/>
      <c r="I22" s="75"/>
    </row>
    <row r="23" ht="16.7" customHeight="1" spans="1:9">
      <c r="A23" s="137" t="s">
        <v>672</v>
      </c>
      <c r="B23" s="138">
        <f t="shared" si="1"/>
        <v>22563.5</v>
      </c>
      <c r="C23" s="138">
        <f>C24+C27+C33+C38+C56+C71+C75</f>
        <v>1922</v>
      </c>
      <c r="D23" s="138">
        <f t="shared" ref="D23:I23" si="2">D24+D27+D33+D38+D56+D71+D75</f>
        <v>644</v>
      </c>
      <c r="E23" s="138">
        <f t="shared" si="2"/>
        <v>3401</v>
      </c>
      <c r="F23" s="138">
        <f t="shared" si="2"/>
        <v>3238.5</v>
      </c>
      <c r="G23" s="138">
        <f t="shared" si="2"/>
        <v>3055.5</v>
      </c>
      <c r="H23" s="138">
        <f t="shared" si="2"/>
        <v>2479.5</v>
      </c>
      <c r="I23" s="138">
        <f t="shared" si="2"/>
        <v>7823</v>
      </c>
    </row>
    <row r="24" ht="16.7" customHeight="1" spans="1:9">
      <c r="A24" s="139" t="s">
        <v>673</v>
      </c>
      <c r="B24" s="138">
        <f t="shared" si="1"/>
        <v>70</v>
      </c>
      <c r="C24" s="138">
        <f>SUM(C25:C26)</f>
        <v>30</v>
      </c>
      <c r="D24" s="138">
        <f t="shared" ref="D24:I24" si="3">SUM(D25:D26)</f>
        <v>0</v>
      </c>
      <c r="E24" s="138">
        <f t="shared" si="3"/>
        <v>0</v>
      </c>
      <c r="F24" s="138">
        <f t="shared" si="3"/>
        <v>10</v>
      </c>
      <c r="G24" s="138">
        <f t="shared" si="3"/>
        <v>5</v>
      </c>
      <c r="H24" s="138">
        <f t="shared" si="3"/>
        <v>25</v>
      </c>
      <c r="I24" s="138">
        <f t="shared" si="3"/>
        <v>0</v>
      </c>
    </row>
    <row r="25" ht="16.7" customHeight="1" spans="1:9">
      <c r="A25" s="140" t="s">
        <v>674</v>
      </c>
      <c r="B25" s="138">
        <f t="shared" si="1"/>
        <v>40</v>
      </c>
      <c r="C25" s="138"/>
      <c r="D25" s="138"/>
      <c r="E25" s="138"/>
      <c r="F25" s="141">
        <v>10</v>
      </c>
      <c r="G25" s="141">
        <v>5</v>
      </c>
      <c r="H25" s="141">
        <v>25</v>
      </c>
      <c r="I25" s="75"/>
    </row>
    <row r="26" ht="16.7" customHeight="1" spans="1:9">
      <c r="A26" s="140" t="s">
        <v>675</v>
      </c>
      <c r="B26" s="138">
        <f t="shared" si="1"/>
        <v>30</v>
      </c>
      <c r="C26" s="138">
        <v>30</v>
      </c>
      <c r="D26" s="138"/>
      <c r="E26" s="138"/>
      <c r="F26" s="141"/>
      <c r="G26" s="141"/>
      <c r="H26" s="141"/>
      <c r="I26" s="75"/>
    </row>
    <row r="27" ht="16.7" customHeight="1" spans="1:9">
      <c r="A27" s="139" t="s">
        <v>676</v>
      </c>
      <c r="B27" s="138">
        <f t="shared" si="1"/>
        <v>790</v>
      </c>
      <c r="C27" s="138">
        <f>SUM(C28:C32)</f>
        <v>70</v>
      </c>
      <c r="D27" s="138">
        <f t="shared" ref="D27:I27" si="4">SUM(D28:D32)</f>
        <v>0</v>
      </c>
      <c r="E27" s="138">
        <f t="shared" si="4"/>
        <v>0</v>
      </c>
      <c r="F27" s="138">
        <f t="shared" si="4"/>
        <v>0</v>
      </c>
      <c r="G27" s="138">
        <f t="shared" si="4"/>
        <v>250</v>
      </c>
      <c r="H27" s="138">
        <f t="shared" si="4"/>
        <v>0</v>
      </c>
      <c r="I27" s="138">
        <f t="shared" si="4"/>
        <v>470</v>
      </c>
    </row>
    <row r="28" ht="16.7" customHeight="1" spans="1:9">
      <c r="A28" s="140" t="s">
        <v>677</v>
      </c>
      <c r="B28" s="138">
        <f t="shared" si="1"/>
        <v>370</v>
      </c>
      <c r="C28" s="138"/>
      <c r="D28" s="138"/>
      <c r="E28" s="138"/>
      <c r="F28" s="138"/>
      <c r="G28" s="138"/>
      <c r="H28" s="138"/>
      <c r="I28" s="75">
        <v>370</v>
      </c>
    </row>
    <row r="29" ht="16.7" customHeight="1" spans="1:9">
      <c r="A29" s="142" t="s">
        <v>678</v>
      </c>
      <c r="B29" s="138">
        <f t="shared" si="1"/>
        <v>70</v>
      </c>
      <c r="C29" s="141">
        <v>70</v>
      </c>
      <c r="D29" s="141"/>
      <c r="E29" s="141"/>
      <c r="F29" s="141"/>
      <c r="G29" s="141"/>
      <c r="H29" s="138"/>
      <c r="I29" s="75"/>
    </row>
    <row r="30" ht="16.7" customHeight="1" spans="1:9">
      <c r="A30" s="142" t="s">
        <v>679</v>
      </c>
      <c r="B30" s="138">
        <f t="shared" si="1"/>
        <v>70</v>
      </c>
      <c r="C30" s="141"/>
      <c r="D30" s="141"/>
      <c r="E30" s="141"/>
      <c r="F30" s="141"/>
      <c r="G30" s="141">
        <v>70</v>
      </c>
      <c r="H30" s="138"/>
      <c r="I30" s="75"/>
    </row>
    <row r="31" ht="16.7" customHeight="1" spans="1:9">
      <c r="A31" s="142" t="s">
        <v>680</v>
      </c>
      <c r="B31" s="138">
        <f t="shared" si="1"/>
        <v>180</v>
      </c>
      <c r="C31" s="141"/>
      <c r="D31" s="141"/>
      <c r="E31" s="141"/>
      <c r="F31" s="141"/>
      <c r="G31" s="141">
        <v>180</v>
      </c>
      <c r="H31" s="138"/>
      <c r="I31" s="75"/>
    </row>
    <row r="32" ht="16.7" customHeight="1" spans="1:9">
      <c r="A32" s="143" t="s">
        <v>681</v>
      </c>
      <c r="B32" s="138">
        <f t="shared" si="1"/>
        <v>100</v>
      </c>
      <c r="C32" s="138"/>
      <c r="D32" s="138"/>
      <c r="E32" s="138"/>
      <c r="F32" s="138"/>
      <c r="G32" s="138"/>
      <c r="H32" s="138"/>
      <c r="I32" s="75">
        <v>100</v>
      </c>
    </row>
    <row r="33" ht="16.7" customHeight="1" spans="1:9">
      <c r="A33" s="139" t="s">
        <v>682</v>
      </c>
      <c r="B33" s="138">
        <f t="shared" si="1"/>
        <v>637</v>
      </c>
      <c r="C33" s="138">
        <f>SUM(C34:C37)</f>
        <v>45</v>
      </c>
      <c r="D33" s="138">
        <f t="shared" ref="D33:I33" si="5">SUM(D34:D37)</f>
        <v>32</v>
      </c>
      <c r="E33" s="138">
        <f t="shared" si="5"/>
        <v>108</v>
      </c>
      <c r="F33" s="138">
        <f t="shared" si="5"/>
        <v>50</v>
      </c>
      <c r="G33" s="138">
        <f t="shared" si="5"/>
        <v>335</v>
      </c>
      <c r="H33" s="138">
        <f t="shared" si="5"/>
        <v>67</v>
      </c>
      <c r="I33" s="138">
        <f t="shared" si="5"/>
        <v>0</v>
      </c>
    </row>
    <row r="34" ht="16.7" customHeight="1" spans="1:9">
      <c r="A34" s="144" t="s">
        <v>683</v>
      </c>
      <c r="B34" s="138">
        <f t="shared" si="1"/>
        <v>80</v>
      </c>
      <c r="C34" s="141"/>
      <c r="D34" s="141"/>
      <c r="E34" s="141">
        <v>80</v>
      </c>
      <c r="F34" s="141"/>
      <c r="G34" s="141"/>
      <c r="H34" s="141"/>
      <c r="I34" s="75"/>
    </row>
    <row r="35" ht="16.7" customHeight="1" spans="1:9">
      <c r="A35" s="145" t="s">
        <v>684</v>
      </c>
      <c r="B35" s="138">
        <f t="shared" si="1"/>
        <v>50</v>
      </c>
      <c r="C35" s="141"/>
      <c r="D35" s="141"/>
      <c r="E35" s="141"/>
      <c r="F35" s="141">
        <v>50</v>
      </c>
      <c r="G35" s="141"/>
      <c r="H35" s="141"/>
      <c r="I35" s="75"/>
    </row>
    <row r="36" ht="16.7" customHeight="1" spans="1:9">
      <c r="A36" s="145" t="s">
        <v>685</v>
      </c>
      <c r="B36" s="138">
        <f t="shared" si="1"/>
        <v>105</v>
      </c>
      <c r="C36" s="141">
        <v>45</v>
      </c>
      <c r="D36" s="141">
        <v>32</v>
      </c>
      <c r="E36" s="141">
        <v>28</v>
      </c>
      <c r="F36" s="141"/>
      <c r="G36" s="141"/>
      <c r="H36" s="141"/>
      <c r="I36" s="75"/>
    </row>
    <row r="37" ht="16.7" customHeight="1" spans="1:9">
      <c r="A37" s="145" t="s">
        <v>686</v>
      </c>
      <c r="B37" s="138">
        <f t="shared" si="1"/>
        <v>402</v>
      </c>
      <c r="C37" s="141"/>
      <c r="D37" s="141"/>
      <c r="E37" s="141"/>
      <c r="F37" s="141"/>
      <c r="G37" s="141">
        <v>335</v>
      </c>
      <c r="H37" s="141">
        <v>67</v>
      </c>
      <c r="I37" s="75"/>
    </row>
    <row r="38" ht="16.7" customHeight="1" spans="1:9">
      <c r="A38" s="139" t="s">
        <v>687</v>
      </c>
      <c r="B38" s="138">
        <f t="shared" ref="B38:B55" si="6">SUM(C38:I38)</f>
        <v>14833</v>
      </c>
      <c r="C38" s="138">
        <f>SUM(C39:C55)</f>
        <v>1738</v>
      </c>
      <c r="D38" s="138">
        <f t="shared" ref="D38:I38" si="7">SUM(D39:D55)</f>
        <v>602</v>
      </c>
      <c r="E38" s="138">
        <f t="shared" si="7"/>
        <v>3263</v>
      </c>
      <c r="F38" s="138">
        <f t="shared" si="7"/>
        <v>1275</v>
      </c>
      <c r="G38" s="138">
        <f t="shared" si="7"/>
        <v>646</v>
      </c>
      <c r="H38" s="138">
        <f t="shared" si="7"/>
        <v>756</v>
      </c>
      <c r="I38" s="138">
        <f t="shared" si="7"/>
        <v>6553</v>
      </c>
    </row>
    <row r="39" ht="16.7" customHeight="1" spans="1:9">
      <c r="A39" s="140" t="s">
        <v>688</v>
      </c>
      <c r="B39" s="138">
        <f t="shared" si="6"/>
        <v>2125</v>
      </c>
      <c r="C39" s="141">
        <v>1100</v>
      </c>
      <c r="D39" s="141">
        <v>235</v>
      </c>
      <c r="E39" s="141">
        <v>790</v>
      </c>
      <c r="F39" s="141"/>
      <c r="G39" s="141"/>
      <c r="H39" s="141"/>
      <c r="I39" s="75"/>
    </row>
    <row r="40" ht="16.7" customHeight="1" spans="1:9">
      <c r="A40" s="146" t="s">
        <v>689</v>
      </c>
      <c r="B40" s="138">
        <f t="shared" si="6"/>
        <v>51</v>
      </c>
      <c r="C40" s="141"/>
      <c r="D40" s="141"/>
      <c r="E40" s="141"/>
      <c r="F40" s="141"/>
      <c r="G40" s="141">
        <v>51</v>
      </c>
      <c r="H40" s="141"/>
      <c r="I40" s="75"/>
    </row>
    <row r="41" ht="16.7" customHeight="1" spans="1:9">
      <c r="A41" s="146" t="s">
        <v>690</v>
      </c>
      <c r="B41" s="138">
        <f t="shared" si="6"/>
        <v>112</v>
      </c>
      <c r="C41" s="141"/>
      <c r="D41" s="141"/>
      <c r="E41" s="141"/>
      <c r="F41" s="141">
        <v>112</v>
      </c>
      <c r="G41" s="141"/>
      <c r="H41" s="141"/>
      <c r="I41" s="75"/>
    </row>
    <row r="42" ht="16.7" customHeight="1" spans="1:9">
      <c r="A42" s="146" t="s">
        <v>691</v>
      </c>
      <c r="B42" s="138">
        <f t="shared" si="6"/>
        <v>7</v>
      </c>
      <c r="C42" s="141"/>
      <c r="D42" s="141"/>
      <c r="E42" s="141"/>
      <c r="F42" s="141"/>
      <c r="G42" s="141"/>
      <c r="H42" s="141">
        <v>7</v>
      </c>
      <c r="I42" s="75"/>
    </row>
    <row r="43" ht="18" customHeight="1" spans="1:9">
      <c r="A43" s="144" t="s">
        <v>692</v>
      </c>
      <c r="B43" s="138">
        <f t="shared" si="6"/>
        <v>200</v>
      </c>
      <c r="C43" s="141"/>
      <c r="D43" s="141"/>
      <c r="E43" s="141"/>
      <c r="F43" s="141">
        <v>200</v>
      </c>
      <c r="G43" s="141"/>
      <c r="H43" s="141"/>
      <c r="I43" s="75"/>
    </row>
    <row r="44" ht="16.7" customHeight="1" spans="1:9">
      <c r="A44" s="144" t="s">
        <v>693</v>
      </c>
      <c r="B44" s="138">
        <f t="shared" si="6"/>
        <v>4</v>
      </c>
      <c r="C44" s="141"/>
      <c r="D44" s="141"/>
      <c r="E44" s="141"/>
      <c r="F44" s="141"/>
      <c r="G44" s="141"/>
      <c r="H44" s="141">
        <v>4</v>
      </c>
      <c r="I44" s="75"/>
    </row>
    <row r="45" ht="16.7" customHeight="1" spans="1:9">
      <c r="A45" s="144" t="s">
        <v>694</v>
      </c>
      <c r="B45" s="138">
        <f t="shared" si="6"/>
        <v>10</v>
      </c>
      <c r="C45" s="141"/>
      <c r="D45" s="141"/>
      <c r="E45" s="141"/>
      <c r="F45" s="141"/>
      <c r="G45" s="141"/>
      <c r="H45" s="141">
        <v>10</v>
      </c>
      <c r="I45" s="75"/>
    </row>
    <row r="46" ht="16.7" customHeight="1" spans="1:9">
      <c r="A46" s="144" t="s">
        <v>695</v>
      </c>
      <c r="B46" s="138">
        <f t="shared" si="6"/>
        <v>1968</v>
      </c>
      <c r="C46" s="141">
        <v>120</v>
      </c>
      <c r="D46" s="141">
        <v>18</v>
      </c>
      <c r="E46" s="141">
        <v>1830</v>
      </c>
      <c r="F46" s="141"/>
      <c r="G46" s="141"/>
      <c r="H46" s="141"/>
      <c r="I46" s="75"/>
    </row>
    <row r="47" ht="16.7" customHeight="1" spans="1:9">
      <c r="A47" s="144" t="s">
        <v>696</v>
      </c>
      <c r="B47" s="138">
        <f t="shared" si="6"/>
        <v>230</v>
      </c>
      <c r="C47" s="141"/>
      <c r="D47" s="141"/>
      <c r="E47" s="141"/>
      <c r="F47" s="141">
        <v>87</v>
      </c>
      <c r="G47" s="141">
        <v>143</v>
      </c>
      <c r="H47" s="141"/>
      <c r="I47" s="75"/>
    </row>
    <row r="48" ht="16.7" customHeight="1" spans="1:9">
      <c r="A48" s="144" t="s">
        <v>697</v>
      </c>
      <c r="B48" s="138">
        <f t="shared" si="6"/>
        <v>131</v>
      </c>
      <c r="C48" s="141">
        <v>42</v>
      </c>
      <c r="D48" s="141">
        <v>32</v>
      </c>
      <c r="E48" s="141">
        <v>57</v>
      </c>
      <c r="F48" s="141"/>
      <c r="G48" s="141"/>
      <c r="H48" s="141"/>
      <c r="I48" s="75"/>
    </row>
    <row r="49" ht="16.7" customHeight="1" spans="1:9">
      <c r="A49" s="144" t="s">
        <v>698</v>
      </c>
      <c r="B49" s="138">
        <f t="shared" si="6"/>
        <v>58</v>
      </c>
      <c r="C49" s="141"/>
      <c r="D49" s="141"/>
      <c r="E49" s="141"/>
      <c r="F49" s="141">
        <v>24</v>
      </c>
      <c r="G49" s="141">
        <v>22</v>
      </c>
      <c r="H49" s="141">
        <v>12</v>
      </c>
      <c r="I49" s="75"/>
    </row>
    <row r="50" ht="16.7" customHeight="1" spans="1:9">
      <c r="A50" s="144" t="s">
        <v>699</v>
      </c>
      <c r="B50" s="138">
        <f t="shared" si="6"/>
        <v>280</v>
      </c>
      <c r="C50" s="141"/>
      <c r="D50" s="141"/>
      <c r="E50" s="141"/>
      <c r="F50" s="141">
        <v>110</v>
      </c>
      <c r="G50" s="141">
        <v>90</v>
      </c>
      <c r="H50" s="141">
        <v>80</v>
      </c>
      <c r="I50" s="75"/>
    </row>
    <row r="51" ht="16.7" customHeight="1" spans="1:9">
      <c r="A51" s="144" t="s">
        <v>700</v>
      </c>
      <c r="B51" s="138">
        <f t="shared" si="6"/>
        <v>300</v>
      </c>
      <c r="C51" s="141"/>
      <c r="D51" s="141"/>
      <c r="E51" s="141"/>
      <c r="F51" s="141"/>
      <c r="G51" s="141"/>
      <c r="H51" s="141"/>
      <c r="I51" s="75">
        <v>300</v>
      </c>
    </row>
    <row r="52" ht="16.7" customHeight="1" spans="1:9">
      <c r="A52" s="144" t="s">
        <v>701</v>
      </c>
      <c r="B52" s="138">
        <f t="shared" si="6"/>
        <v>3100</v>
      </c>
      <c r="C52" s="141"/>
      <c r="D52" s="141"/>
      <c r="E52" s="141"/>
      <c r="F52" s="141">
        <v>742</v>
      </c>
      <c r="G52" s="141">
        <v>340</v>
      </c>
      <c r="H52" s="141">
        <v>643</v>
      </c>
      <c r="I52" s="75">
        <v>1375</v>
      </c>
    </row>
    <row r="53" ht="16.7" customHeight="1" spans="1:9">
      <c r="A53" s="144" t="s">
        <v>702</v>
      </c>
      <c r="B53" s="138">
        <f t="shared" si="6"/>
        <v>4878</v>
      </c>
      <c r="C53" s="141"/>
      <c r="D53" s="141"/>
      <c r="E53" s="141"/>
      <c r="F53" s="141"/>
      <c r="G53" s="141"/>
      <c r="H53" s="141"/>
      <c r="I53" s="75">
        <v>4878</v>
      </c>
    </row>
    <row r="54" ht="16.7" customHeight="1" spans="1:9">
      <c r="A54" s="144" t="s">
        <v>703</v>
      </c>
      <c r="B54" s="138">
        <f t="shared" si="6"/>
        <v>929</v>
      </c>
      <c r="C54" s="141">
        <v>476</v>
      </c>
      <c r="D54" s="141">
        <v>217</v>
      </c>
      <c r="E54" s="141">
        <v>236</v>
      </c>
      <c r="F54" s="141"/>
      <c r="G54" s="141"/>
      <c r="H54" s="141"/>
      <c r="I54" s="75"/>
    </row>
    <row r="55" ht="16.7" customHeight="1" spans="1:9">
      <c r="A55" s="144" t="s">
        <v>704</v>
      </c>
      <c r="B55" s="138">
        <f t="shared" si="6"/>
        <v>450</v>
      </c>
      <c r="C55" s="141"/>
      <c r="D55" s="141">
        <v>100</v>
      </c>
      <c r="E55" s="141">
        <v>350</v>
      </c>
      <c r="F55" s="141"/>
      <c r="G55" s="141"/>
      <c r="H55" s="141"/>
      <c r="I55" s="75"/>
    </row>
    <row r="56" ht="16.7" customHeight="1" spans="1:9">
      <c r="A56" s="139" t="s">
        <v>705</v>
      </c>
      <c r="B56" s="138">
        <f t="shared" ref="B56:B79" si="8">SUM(C56:I56)</f>
        <v>5101</v>
      </c>
      <c r="C56" s="138">
        <f>SUM(C57:C70)</f>
        <v>29</v>
      </c>
      <c r="D56" s="138">
        <f t="shared" ref="D56:I56" si="9">SUM(D57:D70)</f>
        <v>10</v>
      </c>
      <c r="E56" s="138">
        <f t="shared" si="9"/>
        <v>30</v>
      </c>
      <c r="F56" s="138">
        <f t="shared" si="9"/>
        <v>1424</v>
      </c>
      <c r="G56" s="138">
        <f t="shared" si="9"/>
        <v>1348</v>
      </c>
      <c r="H56" s="138">
        <f t="shared" si="9"/>
        <v>1560</v>
      </c>
      <c r="I56" s="138">
        <f t="shared" si="9"/>
        <v>700</v>
      </c>
    </row>
    <row r="57" ht="16.7" customHeight="1" spans="1:9">
      <c r="A57" s="140" t="s">
        <v>706</v>
      </c>
      <c r="B57" s="138">
        <f t="shared" si="8"/>
        <v>250</v>
      </c>
      <c r="C57" s="141"/>
      <c r="D57" s="141"/>
      <c r="E57" s="141"/>
      <c r="F57" s="141"/>
      <c r="G57" s="141"/>
      <c r="H57" s="141"/>
      <c r="I57" s="75">
        <v>250</v>
      </c>
    </row>
    <row r="58" ht="16.7" customHeight="1" spans="1:9">
      <c r="A58" s="144" t="s">
        <v>707</v>
      </c>
      <c r="B58" s="138">
        <f t="shared" si="8"/>
        <v>350</v>
      </c>
      <c r="C58" s="141"/>
      <c r="D58" s="141"/>
      <c r="E58" s="141"/>
      <c r="F58" s="141">
        <v>350</v>
      </c>
      <c r="G58" s="141"/>
      <c r="H58" s="141"/>
      <c r="I58" s="75"/>
    </row>
    <row r="59" ht="16.7" customHeight="1" spans="1:9">
      <c r="A59" s="144" t="s">
        <v>708</v>
      </c>
      <c r="B59" s="138">
        <f t="shared" si="8"/>
        <v>30</v>
      </c>
      <c r="C59" s="141"/>
      <c r="D59" s="141"/>
      <c r="E59" s="141"/>
      <c r="F59" s="141">
        <v>30</v>
      </c>
      <c r="G59" s="141"/>
      <c r="H59" s="141"/>
      <c r="I59" s="75"/>
    </row>
    <row r="60" ht="16.7" customHeight="1" spans="1:9">
      <c r="A60" s="144" t="s">
        <v>709</v>
      </c>
      <c r="B60" s="138">
        <f t="shared" si="8"/>
        <v>212</v>
      </c>
      <c r="C60" s="141"/>
      <c r="D60" s="141"/>
      <c r="E60" s="141"/>
      <c r="F60" s="141">
        <v>62</v>
      </c>
      <c r="G60" s="141">
        <v>150</v>
      </c>
      <c r="H60" s="141"/>
      <c r="I60" s="75"/>
    </row>
    <row r="61" ht="16.7" customHeight="1" spans="1:9">
      <c r="A61" s="144" t="s">
        <v>710</v>
      </c>
      <c r="B61" s="138">
        <f t="shared" si="8"/>
        <v>300</v>
      </c>
      <c r="C61" s="141"/>
      <c r="D61" s="141"/>
      <c r="E61" s="141"/>
      <c r="F61" s="141"/>
      <c r="G61" s="141">
        <v>150</v>
      </c>
      <c r="H61" s="141">
        <v>100</v>
      </c>
      <c r="I61" s="75">
        <v>50</v>
      </c>
    </row>
    <row r="62" ht="16.7" customHeight="1" spans="1:9">
      <c r="A62" s="141" t="s">
        <v>711</v>
      </c>
      <c r="B62" s="138">
        <f t="shared" si="8"/>
        <v>150</v>
      </c>
      <c r="C62" s="141"/>
      <c r="D62" s="141"/>
      <c r="E62" s="141"/>
      <c r="F62" s="141"/>
      <c r="G62" s="141">
        <v>150</v>
      </c>
      <c r="H62" s="141"/>
      <c r="I62" s="75"/>
    </row>
    <row r="63" ht="16.7" customHeight="1" spans="1:9">
      <c r="A63" s="141" t="s">
        <v>712</v>
      </c>
      <c r="B63" s="138">
        <f t="shared" si="8"/>
        <v>117</v>
      </c>
      <c r="C63" s="141">
        <v>29</v>
      </c>
      <c r="D63" s="141">
        <v>10</v>
      </c>
      <c r="E63" s="141">
        <v>30</v>
      </c>
      <c r="F63" s="141">
        <v>17</v>
      </c>
      <c r="G63" s="141">
        <v>19</v>
      </c>
      <c r="H63" s="141">
        <v>12</v>
      </c>
      <c r="I63" s="75"/>
    </row>
    <row r="64" ht="16.7" customHeight="1" spans="1:9">
      <c r="A64" s="141" t="s">
        <v>713</v>
      </c>
      <c r="B64" s="138">
        <f t="shared" si="8"/>
        <v>150</v>
      </c>
      <c r="C64" s="141"/>
      <c r="D64" s="141"/>
      <c r="E64" s="141"/>
      <c r="F64" s="141">
        <v>150</v>
      </c>
      <c r="G64" s="141"/>
      <c r="H64" s="141"/>
      <c r="I64" s="75"/>
    </row>
    <row r="65" ht="16.7" customHeight="1" spans="1:9">
      <c r="A65" s="144" t="s">
        <v>714</v>
      </c>
      <c r="B65" s="138">
        <f t="shared" si="8"/>
        <v>48</v>
      </c>
      <c r="C65" s="141"/>
      <c r="D65" s="141"/>
      <c r="E65" s="141"/>
      <c r="F65" s="141">
        <v>15</v>
      </c>
      <c r="G65" s="141">
        <v>9</v>
      </c>
      <c r="H65" s="141">
        <v>24</v>
      </c>
      <c r="I65" s="75"/>
    </row>
    <row r="66" ht="16.7" customHeight="1" spans="1:9">
      <c r="A66" s="144" t="s">
        <v>715</v>
      </c>
      <c r="B66" s="138">
        <f t="shared" si="8"/>
        <v>1100</v>
      </c>
      <c r="C66" s="141"/>
      <c r="D66" s="141"/>
      <c r="E66" s="141"/>
      <c r="F66" s="141"/>
      <c r="G66" s="141"/>
      <c r="H66" s="141">
        <v>1100</v>
      </c>
      <c r="I66" s="75"/>
    </row>
    <row r="67" ht="16.7" customHeight="1" spans="1:9">
      <c r="A67" s="144" t="s">
        <v>716</v>
      </c>
      <c r="B67" s="138">
        <f t="shared" si="8"/>
        <v>304</v>
      </c>
      <c r="C67" s="141"/>
      <c r="D67" s="141"/>
      <c r="E67" s="141"/>
      <c r="F67" s="141"/>
      <c r="G67" s="141">
        <v>280</v>
      </c>
      <c r="H67" s="141">
        <v>24</v>
      </c>
      <c r="I67" s="75"/>
    </row>
    <row r="68" ht="16.7" customHeight="1" spans="1:9">
      <c r="A68" s="144" t="s">
        <v>717</v>
      </c>
      <c r="B68" s="138">
        <f t="shared" si="8"/>
        <v>90</v>
      </c>
      <c r="C68" s="141"/>
      <c r="D68" s="141"/>
      <c r="E68" s="141"/>
      <c r="F68" s="141"/>
      <c r="G68" s="141">
        <v>90</v>
      </c>
      <c r="H68" s="141"/>
      <c r="I68" s="75"/>
    </row>
    <row r="69" ht="16.7" customHeight="1" spans="1:9">
      <c r="A69" s="146" t="s">
        <v>718</v>
      </c>
      <c r="B69" s="138">
        <f t="shared" si="8"/>
        <v>400</v>
      </c>
      <c r="C69" s="141"/>
      <c r="D69" s="141"/>
      <c r="E69" s="141"/>
      <c r="F69" s="141"/>
      <c r="G69" s="141"/>
      <c r="H69" s="141"/>
      <c r="I69" s="75">
        <v>400</v>
      </c>
    </row>
    <row r="70" ht="16.7" customHeight="1" spans="1:9">
      <c r="A70" s="146" t="s">
        <v>719</v>
      </c>
      <c r="B70" s="138">
        <f t="shared" si="8"/>
        <v>1600</v>
      </c>
      <c r="C70" s="141"/>
      <c r="D70" s="141"/>
      <c r="E70" s="141"/>
      <c r="F70" s="141">
        <v>800</v>
      </c>
      <c r="G70" s="141">
        <v>500</v>
      </c>
      <c r="H70" s="141">
        <v>300</v>
      </c>
      <c r="I70" s="75"/>
    </row>
    <row r="71" ht="16.7" customHeight="1" spans="1:9">
      <c r="A71" s="139" t="s">
        <v>720</v>
      </c>
      <c r="B71" s="138">
        <f t="shared" si="8"/>
        <v>378</v>
      </c>
      <c r="C71" s="138">
        <f>SUM(C72:C74)</f>
        <v>0</v>
      </c>
      <c r="D71" s="138">
        <f t="shared" ref="D71:I71" si="10">SUM(D72:D74)</f>
        <v>0</v>
      </c>
      <c r="E71" s="138">
        <f t="shared" si="10"/>
        <v>0</v>
      </c>
      <c r="F71" s="138">
        <f t="shared" si="10"/>
        <v>78</v>
      </c>
      <c r="G71" s="138">
        <f t="shared" si="10"/>
        <v>200</v>
      </c>
      <c r="H71" s="138">
        <f t="shared" si="10"/>
        <v>0</v>
      </c>
      <c r="I71" s="138">
        <f t="shared" si="10"/>
        <v>100</v>
      </c>
    </row>
    <row r="72" ht="16.7" customHeight="1" spans="1:9">
      <c r="A72" s="144" t="s">
        <v>721</v>
      </c>
      <c r="B72" s="138">
        <f t="shared" si="8"/>
        <v>100</v>
      </c>
      <c r="C72" s="141"/>
      <c r="D72" s="141"/>
      <c r="E72" s="141"/>
      <c r="F72" s="141"/>
      <c r="G72" s="141"/>
      <c r="H72" s="141"/>
      <c r="I72" s="75">
        <v>100</v>
      </c>
    </row>
    <row r="73" ht="16.7" customHeight="1" spans="1:9">
      <c r="A73" s="144" t="s">
        <v>722</v>
      </c>
      <c r="B73" s="138">
        <f t="shared" si="8"/>
        <v>78</v>
      </c>
      <c r="C73" s="141"/>
      <c r="D73" s="141"/>
      <c r="E73" s="141"/>
      <c r="F73" s="141">
        <v>78</v>
      </c>
      <c r="G73" s="141"/>
      <c r="H73" s="141"/>
      <c r="I73" s="75"/>
    </row>
    <row r="74" ht="16.7" customHeight="1" spans="1:9">
      <c r="A74" s="144" t="s">
        <v>723</v>
      </c>
      <c r="B74" s="138">
        <f t="shared" si="8"/>
        <v>200</v>
      </c>
      <c r="C74" s="141"/>
      <c r="D74" s="141"/>
      <c r="E74" s="141"/>
      <c r="F74" s="141"/>
      <c r="G74" s="141">
        <v>200</v>
      </c>
      <c r="H74" s="141"/>
      <c r="I74" s="75"/>
    </row>
    <row r="75" ht="16.7" customHeight="1" spans="1:9">
      <c r="A75" s="139" t="s">
        <v>724</v>
      </c>
      <c r="B75" s="138">
        <f t="shared" si="8"/>
        <v>754.5</v>
      </c>
      <c r="C75" s="138">
        <f>SUM(C76:C79)</f>
        <v>10</v>
      </c>
      <c r="D75" s="138">
        <f t="shared" ref="D75:I75" si="11">SUM(D76:D79)</f>
        <v>0</v>
      </c>
      <c r="E75" s="138">
        <f t="shared" si="11"/>
        <v>0</v>
      </c>
      <c r="F75" s="138">
        <f t="shared" si="11"/>
        <v>401.5</v>
      </c>
      <c r="G75" s="138">
        <f t="shared" si="11"/>
        <v>271.5</v>
      </c>
      <c r="H75" s="138">
        <f t="shared" si="11"/>
        <v>71.5</v>
      </c>
      <c r="I75" s="138">
        <f t="shared" si="11"/>
        <v>0</v>
      </c>
    </row>
    <row r="76" ht="16.7" customHeight="1" spans="1:9">
      <c r="A76" s="140" t="s">
        <v>725</v>
      </c>
      <c r="B76" s="138">
        <f t="shared" si="8"/>
        <v>200</v>
      </c>
      <c r="C76" s="141">
        <v>10</v>
      </c>
      <c r="D76" s="141"/>
      <c r="E76" s="141"/>
      <c r="F76" s="141">
        <v>70</v>
      </c>
      <c r="G76" s="141">
        <v>60</v>
      </c>
      <c r="H76" s="141">
        <v>60</v>
      </c>
      <c r="I76" s="75"/>
    </row>
    <row r="77" ht="16.7" customHeight="1" spans="1:9">
      <c r="A77" s="144" t="s">
        <v>726</v>
      </c>
      <c r="B77" s="138">
        <f t="shared" si="8"/>
        <v>150</v>
      </c>
      <c r="C77" s="141"/>
      <c r="D77" s="141"/>
      <c r="E77" s="141"/>
      <c r="F77" s="141">
        <v>150</v>
      </c>
      <c r="G77" s="141"/>
      <c r="H77" s="141"/>
      <c r="I77" s="75"/>
    </row>
    <row r="78" ht="16.7" customHeight="1" spans="1:9">
      <c r="A78" s="144" t="s">
        <v>727</v>
      </c>
      <c r="B78" s="138">
        <f t="shared" si="8"/>
        <v>370</v>
      </c>
      <c r="C78" s="141"/>
      <c r="D78" s="141"/>
      <c r="E78" s="141"/>
      <c r="F78" s="141">
        <v>170</v>
      </c>
      <c r="G78" s="141">
        <v>200</v>
      </c>
      <c r="H78" s="141"/>
      <c r="I78" s="75"/>
    </row>
    <row r="79" ht="16.7" customHeight="1" spans="1:9">
      <c r="A79" s="148" t="s">
        <v>728</v>
      </c>
      <c r="B79" s="138">
        <f t="shared" si="8"/>
        <v>34.5</v>
      </c>
      <c r="C79" s="141"/>
      <c r="D79" s="141"/>
      <c r="E79" s="141"/>
      <c r="F79" s="141">
        <v>11.5</v>
      </c>
      <c r="G79" s="141">
        <v>11.5</v>
      </c>
      <c r="H79" s="141">
        <v>11.5</v>
      </c>
      <c r="I79" s="75"/>
    </row>
    <row r="81" spans="1:4">
      <c r="A81" s="149" t="s">
        <v>729</v>
      </c>
      <c r="B81" s="149"/>
      <c r="C81" s="149"/>
      <c r="D81" s="149"/>
    </row>
  </sheetData>
  <mergeCells count="2">
    <mergeCell ref="A2:I2"/>
    <mergeCell ref="A81:D81"/>
  </mergeCell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&amp;C附表1-7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G13" sqref="G13"/>
    </sheetView>
  </sheetViews>
  <sheetFormatPr defaultColWidth="8.625" defaultRowHeight="14.25" outlineLevelCol="5"/>
  <cols>
    <col min="1" max="1" width="43.125" style="107" customWidth="1"/>
    <col min="2" max="2" width="13" style="107" customWidth="1"/>
    <col min="3" max="3" width="13.5" style="107" customWidth="1"/>
    <col min="4" max="4" width="16" style="108" customWidth="1"/>
    <col min="5" max="16384" width="8.625" style="107"/>
  </cols>
  <sheetData>
    <row r="1" ht="22.35" customHeight="1" spans="1:4">
      <c r="A1" s="109" t="s">
        <v>730</v>
      </c>
      <c r="B1" s="110"/>
      <c r="C1" s="110"/>
      <c r="D1" s="111"/>
    </row>
    <row r="2" ht="20.25" spans="1:4">
      <c r="A2" s="112" t="s">
        <v>731</v>
      </c>
      <c r="B2" s="112"/>
      <c r="C2" s="112"/>
      <c r="D2" s="113"/>
    </row>
    <row r="3" spans="1:4">
      <c r="A3" s="114" t="s">
        <v>48</v>
      </c>
      <c r="B3" s="114"/>
      <c r="C3" s="114"/>
      <c r="D3" s="115"/>
    </row>
    <row r="4" ht="41.25" customHeight="1" spans="1:4">
      <c r="A4" s="116" t="s">
        <v>569</v>
      </c>
      <c r="B4" s="105" t="s">
        <v>50</v>
      </c>
      <c r="C4" s="106" t="s">
        <v>732</v>
      </c>
      <c r="D4" s="117" t="s">
        <v>52</v>
      </c>
    </row>
    <row r="5" ht="24.6" customHeight="1" spans="1:4">
      <c r="A5" s="118" t="s">
        <v>733</v>
      </c>
      <c r="B5" s="118">
        <v>922.39</v>
      </c>
      <c r="C5" s="119">
        <v>1385</v>
      </c>
      <c r="D5" s="120">
        <f t="shared" ref="D5:D10" si="0">B5/C5*100</f>
        <v>66.6</v>
      </c>
    </row>
    <row r="6" ht="32.45" customHeight="1" spans="1:4">
      <c r="A6" s="121" t="s">
        <v>734</v>
      </c>
      <c r="B6" s="121">
        <v>14.3</v>
      </c>
      <c r="C6" s="122">
        <v>35</v>
      </c>
      <c r="D6" s="120">
        <f t="shared" si="0"/>
        <v>40.86</v>
      </c>
    </row>
    <row r="7" ht="32.45" customHeight="1" spans="1:4">
      <c r="A7" s="121" t="s">
        <v>735</v>
      </c>
      <c r="B7" s="121">
        <v>142.97</v>
      </c>
      <c r="C7" s="122">
        <v>150</v>
      </c>
      <c r="D7" s="120">
        <f t="shared" si="0"/>
        <v>95.31</v>
      </c>
    </row>
    <row r="8" ht="32.45" customHeight="1" spans="1:4">
      <c r="A8" s="121" t="s">
        <v>736</v>
      </c>
      <c r="B8" s="121">
        <v>765.12</v>
      </c>
      <c r="C8" s="122">
        <v>1200</v>
      </c>
      <c r="D8" s="120">
        <f t="shared" si="0"/>
        <v>63.76</v>
      </c>
    </row>
    <row r="9" ht="32.45" customHeight="1" spans="1:6">
      <c r="A9" s="123" t="s">
        <v>737</v>
      </c>
      <c r="B9" s="124">
        <v>765.12</v>
      </c>
      <c r="C9" s="122">
        <v>1150</v>
      </c>
      <c r="D9" s="120">
        <f t="shared" si="0"/>
        <v>66.53</v>
      </c>
      <c r="F9" s="125"/>
    </row>
    <row r="10" ht="32.45" customHeight="1" spans="1:4">
      <c r="A10" s="123" t="s">
        <v>738</v>
      </c>
      <c r="B10" s="123">
        <v>0</v>
      </c>
      <c r="C10" s="126" t="s">
        <v>739</v>
      </c>
      <c r="D10" s="120">
        <f t="shared" si="0"/>
        <v>0</v>
      </c>
    </row>
    <row r="12" ht="15.6" customHeight="1" spans="1:1">
      <c r="A12" s="127" t="s">
        <v>740</v>
      </c>
    </row>
    <row r="13" ht="91.35" customHeight="1" spans="1:4">
      <c r="A13" s="128" t="s">
        <v>741</v>
      </c>
      <c r="B13" s="128"/>
      <c r="C13" s="128"/>
      <c r="D13" s="129"/>
    </row>
    <row r="14" ht="81.6" customHeight="1" spans="1:4">
      <c r="A14" s="128" t="s">
        <v>742</v>
      </c>
      <c r="B14" s="128"/>
      <c r="C14" s="128"/>
      <c r="D14" s="129"/>
    </row>
    <row r="15" spans="1:4">
      <c r="A15" s="130"/>
      <c r="B15" s="130"/>
      <c r="C15" s="130"/>
      <c r="D15" s="131"/>
    </row>
    <row r="16" spans="1:4">
      <c r="A16" s="132"/>
      <c r="B16" s="132"/>
      <c r="C16" s="132"/>
      <c r="D16" s="133"/>
    </row>
    <row r="17" spans="1:4">
      <c r="A17" s="132"/>
      <c r="B17" s="132"/>
      <c r="C17" s="132"/>
      <c r="D17" s="133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封2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2017-06-22T02:39:00Z</cp:lastPrinted>
  <dcterms:modified xsi:type="dcterms:W3CDTF">2017-11-19T04:30:28Z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