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120" windowHeight="12270" activeTab="0"/>
  </bookViews>
  <sheets>
    <sheet name="附件1 2019年" sheetId="1" r:id="rId1"/>
    <sheet name="附件2 2018年" sheetId="2" r:id="rId2"/>
  </sheets>
  <definedNames/>
  <calcPr fullCalcOnLoad="1"/>
</workbook>
</file>

<file path=xl/sharedStrings.xml><?xml version="1.0" encoding="utf-8"?>
<sst xmlns="http://schemas.openxmlformats.org/spreadsheetml/2006/main" count="47" uniqueCount="29">
  <si>
    <t>单位：万元</t>
  </si>
  <si>
    <t>序号</t>
  </si>
  <si>
    <t>乡镇</t>
  </si>
  <si>
    <t>寿山乡</t>
  </si>
  <si>
    <t>日溪乡</t>
  </si>
  <si>
    <t>合计</t>
  </si>
  <si>
    <t>项目名称</t>
  </si>
  <si>
    <t>汶石村综合服务场所建设</t>
  </si>
  <si>
    <t>梓山村综合服务场所建设</t>
  </si>
  <si>
    <t>总投资</t>
  </si>
  <si>
    <t>区级</t>
  </si>
  <si>
    <t>资金项目来源</t>
  </si>
  <si>
    <t>中标价</t>
  </si>
  <si>
    <t>核定造价</t>
  </si>
  <si>
    <t>此次下达</t>
  </si>
  <si>
    <t>寿山乡叶洋村级综合场所整合提升</t>
  </si>
  <si>
    <t>优山村村级服务场所整合提升</t>
  </si>
  <si>
    <t>芹石村村级综合场所整合提升</t>
  </si>
  <si>
    <t>长基村村级服务场所整合提升</t>
  </si>
  <si>
    <t>晋安区2018年为民办实事项目区级补助经费分配表</t>
  </si>
  <si>
    <t>山头顶村村级服务场所建设</t>
  </si>
  <si>
    <t>南峰村村级服务场所建设</t>
  </si>
  <si>
    <t>万洋村村级服务场所建设</t>
  </si>
  <si>
    <t>附件1</t>
  </si>
  <si>
    <t>晋安区2019年为民办实事项目区级补助经费分配表</t>
  </si>
  <si>
    <t>附件2</t>
  </si>
  <si>
    <r>
      <t xml:space="preserve">已拨付经费
</t>
    </r>
    <r>
      <rPr>
        <sz val="10"/>
        <color indexed="8"/>
        <rFont val="宋体"/>
        <family val="0"/>
      </rPr>
      <t>榕晋财&lt;指&gt;
〔2019〕362号</t>
    </r>
  </si>
  <si>
    <t>区级按比例应承担</t>
  </si>
  <si>
    <r>
      <t xml:space="preserve">已拨付经费
</t>
    </r>
    <r>
      <rPr>
        <sz val="10"/>
        <color indexed="8"/>
        <rFont val="宋体"/>
        <family val="0"/>
      </rPr>
      <t>榕晋财&lt;指&gt;〔2018〕520号榕晋财&lt;指&gt;〔2018〕684号榕晋财&lt;指&gt;〔2018〕870号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</si>
</sst>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4"/>
      <color indexed="8"/>
      <name val="黑体"/>
      <family val="3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1"/>
      <name val="Calibri"/>
      <family val="0"/>
    </font>
    <font>
      <b/>
      <sz val="12"/>
      <color theme="1"/>
      <name val="Calibri"/>
      <family val="0"/>
    </font>
    <font>
      <sz val="14"/>
      <color theme="1"/>
      <name val="黑体"/>
      <family val="3"/>
    </font>
    <font>
      <b/>
      <sz val="2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40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5" fillId="0" borderId="10" xfId="40" applyFont="1" applyBorder="1" applyAlignment="1">
      <alignment horizontal="center" vertical="center" wrapText="1"/>
      <protection/>
    </xf>
    <xf numFmtId="49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176" fontId="45" fillId="0" borderId="10" xfId="40" applyNumberFormat="1" applyFont="1" applyBorder="1" applyAlignment="1">
      <alignment horizontal="center" vertical="center"/>
      <protection/>
    </xf>
    <xf numFmtId="176" fontId="0" fillId="0" borderId="10" xfId="0" applyNumberFormat="1" applyBorder="1" applyAlignment="1">
      <alignment horizontal="center" vertical="center"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left" vertical="center" wrapText="1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1" xfId="40" applyFont="1" applyFill="1" applyBorder="1" applyAlignment="1">
      <alignment horizontal="center" vertical="center" wrapText="1"/>
      <protection/>
    </xf>
    <xf numFmtId="0" fontId="0" fillId="0" borderId="11" xfId="40" applyFont="1" applyBorder="1" applyAlignment="1">
      <alignment horizontal="center" vertical="center"/>
      <protection/>
    </xf>
    <xf numFmtId="176" fontId="0" fillId="0" borderId="11" xfId="40" applyNumberFormat="1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0" xfId="40" applyBorder="1" applyAlignment="1">
      <alignment horizontal="left" vertical="center"/>
      <protection/>
    </xf>
    <xf numFmtId="0" fontId="47" fillId="0" borderId="10" xfId="40" applyFont="1" applyBorder="1" applyAlignment="1">
      <alignment horizontal="center" vertical="center" wrapText="1"/>
      <protection/>
    </xf>
    <xf numFmtId="0" fontId="48" fillId="0" borderId="0" xfId="0" applyFont="1" applyAlignment="1">
      <alignment vertical="center"/>
    </xf>
    <xf numFmtId="0" fontId="35" fillId="0" borderId="10" xfId="40" applyFont="1" applyBorder="1" applyAlignment="1">
      <alignment horizontal="center" vertical="center"/>
      <protection/>
    </xf>
    <xf numFmtId="0" fontId="35" fillId="0" borderId="13" xfId="40" applyFont="1" applyBorder="1" applyAlignment="1">
      <alignment horizontal="center" vertical="center"/>
      <protection/>
    </xf>
    <xf numFmtId="0" fontId="35" fillId="0" borderId="11" xfId="40" applyFont="1" applyBorder="1" applyAlignment="1">
      <alignment horizontal="center" vertical="center"/>
      <protection/>
    </xf>
    <xf numFmtId="0" fontId="47" fillId="0" borderId="13" xfId="40" applyFont="1" applyFill="1" applyBorder="1" applyAlignment="1">
      <alignment horizontal="center" vertical="center" wrapText="1"/>
      <protection/>
    </xf>
    <xf numFmtId="0" fontId="47" fillId="0" borderId="11" xfId="40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9" fillId="0" borderId="0" xfId="40" applyFont="1" applyAlignment="1">
      <alignment horizontal="center" vertical="center" wrapText="1"/>
      <protection/>
    </xf>
    <xf numFmtId="0" fontId="0" fillId="0" borderId="0" xfId="40" applyBorder="1" applyAlignment="1">
      <alignment horizontal="left" vertical="center"/>
      <protection/>
    </xf>
    <xf numFmtId="0" fontId="0" fillId="0" borderId="0" xfId="40" applyNumberFormat="1" applyBorder="1" applyAlignment="1">
      <alignment horizontal="right" vertical="center"/>
      <protection/>
    </xf>
    <xf numFmtId="0" fontId="47" fillId="0" borderId="10" xfId="40" applyFont="1" applyBorder="1" applyAlignment="1">
      <alignment horizontal="center" vertical="center" wrapText="1"/>
      <protection/>
    </xf>
    <xf numFmtId="0" fontId="47" fillId="0" borderId="13" xfId="40" applyFont="1" applyBorder="1" applyAlignment="1">
      <alignment horizontal="center" vertical="center" wrapText="1"/>
      <protection/>
    </xf>
    <xf numFmtId="0" fontId="47" fillId="0" borderId="11" xfId="40" applyFont="1" applyBorder="1" applyAlignment="1">
      <alignment horizontal="center" vertical="center" wrapText="1"/>
      <protection/>
    </xf>
    <xf numFmtId="0" fontId="47" fillId="0" borderId="13" xfId="40" applyFont="1" applyFill="1" applyBorder="1" applyAlignment="1">
      <alignment horizontal="center" vertical="center" wrapText="1"/>
      <protection/>
    </xf>
    <xf numFmtId="176" fontId="0" fillId="0" borderId="0" xfId="0" applyNumberFormat="1" applyAlignment="1">
      <alignment vertical="center"/>
    </xf>
    <xf numFmtId="176" fontId="0" fillId="0" borderId="0" xfId="40" applyNumberFormat="1">
      <alignment vertical="center"/>
      <protection/>
    </xf>
    <xf numFmtId="176" fontId="47" fillId="0" borderId="13" xfId="40" applyNumberFormat="1" applyFont="1" applyFill="1" applyBorder="1" applyAlignment="1">
      <alignment horizontal="center" vertical="center" wrapText="1"/>
      <protection/>
    </xf>
    <xf numFmtId="176" fontId="47" fillId="0" borderId="11" xfId="4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view="pageLayout" workbookViewId="0" topLeftCell="A1">
      <selection activeCell="D6" sqref="D6"/>
    </sheetView>
  </sheetViews>
  <sheetFormatPr defaultColWidth="9.140625" defaultRowHeight="30.75" customHeight="1"/>
  <cols>
    <col min="1" max="1" width="7.28125" style="0" customWidth="1"/>
    <col min="2" max="2" width="11.421875" style="0" customWidth="1"/>
    <col min="3" max="3" width="34.8515625" style="0" customWidth="1"/>
    <col min="4" max="4" width="10.00390625" style="0" customWidth="1"/>
    <col min="5" max="5" width="9.421875" style="0" customWidth="1"/>
    <col min="6" max="6" width="10.00390625" style="0" customWidth="1"/>
    <col min="7" max="7" width="11.57421875" style="0" customWidth="1"/>
    <col min="8" max="8" width="19.7109375" style="0" customWidth="1"/>
    <col min="9" max="9" width="12.00390625" style="0" customWidth="1"/>
  </cols>
  <sheetData>
    <row r="1" ht="30.75" customHeight="1">
      <c r="A1" s="21" t="s">
        <v>23</v>
      </c>
    </row>
    <row r="2" spans="1:9" ht="30.75" customHeight="1">
      <c r="A2" s="30" t="s">
        <v>24</v>
      </c>
      <c r="B2" s="30"/>
      <c r="C2" s="30"/>
      <c r="D2" s="30"/>
      <c r="E2" s="30"/>
      <c r="F2" s="30"/>
      <c r="G2" s="30"/>
      <c r="H2" s="30"/>
      <c r="I2" s="30"/>
    </row>
    <row r="3" spans="1:9" ht="30.75" customHeight="1">
      <c r="A3" s="31" t="s">
        <v>0</v>
      </c>
      <c r="B3" s="31"/>
      <c r="C3" s="31"/>
      <c r="D3" s="19"/>
      <c r="E3" s="1"/>
      <c r="F3" s="1"/>
      <c r="G3" s="1"/>
      <c r="H3" s="32"/>
      <c r="I3" s="32"/>
    </row>
    <row r="4" spans="1:9" ht="30.75" customHeight="1">
      <c r="A4" s="33" t="s">
        <v>1</v>
      </c>
      <c r="B4" s="33" t="s">
        <v>2</v>
      </c>
      <c r="C4" s="33" t="s">
        <v>6</v>
      </c>
      <c r="D4" s="22" t="s">
        <v>9</v>
      </c>
      <c r="E4" s="22" t="s">
        <v>11</v>
      </c>
      <c r="F4" s="22"/>
      <c r="G4" s="23" t="s">
        <v>12</v>
      </c>
      <c r="H4" s="36" t="s">
        <v>26</v>
      </c>
      <c r="I4" s="25" t="s">
        <v>14</v>
      </c>
    </row>
    <row r="5" spans="1:9" ht="34.5" customHeight="1">
      <c r="A5" s="33"/>
      <c r="B5" s="33"/>
      <c r="C5" s="33"/>
      <c r="D5" s="22"/>
      <c r="E5" s="20" t="s">
        <v>10</v>
      </c>
      <c r="F5" s="20" t="s">
        <v>2</v>
      </c>
      <c r="G5" s="24"/>
      <c r="H5" s="26"/>
      <c r="I5" s="26"/>
    </row>
    <row r="6" spans="1:9" ht="34.5" customHeight="1">
      <c r="A6" s="12">
        <v>1</v>
      </c>
      <c r="B6" s="12" t="s">
        <v>3</v>
      </c>
      <c r="C6" s="13" t="s">
        <v>15</v>
      </c>
      <c r="D6" s="14">
        <v>150</v>
      </c>
      <c r="E6" s="12">
        <v>70</v>
      </c>
      <c r="F6" s="12">
        <v>80</v>
      </c>
      <c r="G6" s="16">
        <v>105.555</v>
      </c>
      <c r="H6" s="15">
        <f aca="true" t="shared" si="0" ref="H6:H11">E6*0.1</f>
        <v>7</v>
      </c>
      <c r="I6" s="17">
        <f aca="true" t="shared" si="1" ref="I6:I11">G6*E6/D6*0.3-H6</f>
        <v>7.777699999999999</v>
      </c>
    </row>
    <row r="7" spans="1:9" ht="34.5" customHeight="1">
      <c r="A7" s="12">
        <v>2</v>
      </c>
      <c r="B7" s="12" t="s">
        <v>3</v>
      </c>
      <c r="C7" s="13" t="s">
        <v>16</v>
      </c>
      <c r="D7" s="14">
        <v>50</v>
      </c>
      <c r="E7" s="12">
        <v>30</v>
      </c>
      <c r="F7" s="12">
        <v>20</v>
      </c>
      <c r="G7" s="16">
        <v>33.2173</v>
      </c>
      <c r="H7" s="15">
        <f t="shared" si="0"/>
        <v>3</v>
      </c>
      <c r="I7" s="17">
        <f t="shared" si="1"/>
        <v>2.979114</v>
      </c>
    </row>
    <row r="8" spans="1:9" ht="34.5" customHeight="1">
      <c r="A8" s="12">
        <v>3</v>
      </c>
      <c r="B8" s="12" t="s">
        <v>3</v>
      </c>
      <c r="C8" s="13" t="s">
        <v>17</v>
      </c>
      <c r="D8" s="14">
        <v>75</v>
      </c>
      <c r="E8" s="12">
        <v>50</v>
      </c>
      <c r="F8" s="12">
        <v>25</v>
      </c>
      <c r="G8" s="16">
        <v>61.2931</v>
      </c>
      <c r="H8" s="15">
        <f t="shared" si="0"/>
        <v>5</v>
      </c>
      <c r="I8" s="17">
        <f t="shared" si="1"/>
        <v>7.2586200000000005</v>
      </c>
    </row>
    <row r="9" spans="1:9" ht="34.5" customHeight="1">
      <c r="A9" s="12">
        <v>4</v>
      </c>
      <c r="B9" s="12" t="s">
        <v>3</v>
      </c>
      <c r="C9" s="13" t="s">
        <v>18</v>
      </c>
      <c r="D9" s="14">
        <v>75</v>
      </c>
      <c r="E9" s="12">
        <v>50</v>
      </c>
      <c r="F9" s="12">
        <v>25</v>
      </c>
      <c r="G9" s="16">
        <v>47.1635</v>
      </c>
      <c r="H9" s="15">
        <f t="shared" si="0"/>
        <v>5</v>
      </c>
      <c r="I9" s="17">
        <f t="shared" si="1"/>
        <v>4.4327000000000005</v>
      </c>
    </row>
    <row r="10" spans="1:9" ht="36" customHeight="1">
      <c r="A10" s="12">
        <v>5</v>
      </c>
      <c r="B10" s="3" t="s">
        <v>4</v>
      </c>
      <c r="C10" s="7" t="s">
        <v>7</v>
      </c>
      <c r="D10" s="2">
        <v>100</v>
      </c>
      <c r="E10" s="4">
        <v>70</v>
      </c>
      <c r="F10" s="2">
        <f>D10-E10</f>
        <v>30</v>
      </c>
      <c r="G10" s="2">
        <v>87.5629</v>
      </c>
      <c r="H10" s="6">
        <f t="shared" si="0"/>
        <v>7</v>
      </c>
      <c r="I10" s="17">
        <f t="shared" si="1"/>
        <v>11.388209</v>
      </c>
    </row>
    <row r="11" spans="1:9" ht="36" customHeight="1">
      <c r="A11" s="12">
        <v>6</v>
      </c>
      <c r="B11" s="3" t="s">
        <v>4</v>
      </c>
      <c r="C11" s="7" t="s">
        <v>8</v>
      </c>
      <c r="D11" s="2">
        <v>100</v>
      </c>
      <c r="E11" s="4">
        <v>70</v>
      </c>
      <c r="F11" s="2">
        <f>D11-E11</f>
        <v>30</v>
      </c>
      <c r="G11" s="2">
        <v>89.468</v>
      </c>
      <c r="H11" s="6">
        <f t="shared" si="0"/>
        <v>7</v>
      </c>
      <c r="I11" s="17">
        <f t="shared" si="1"/>
        <v>11.78828</v>
      </c>
    </row>
    <row r="12" spans="1:9" ht="36" customHeight="1">
      <c r="A12" s="27" t="s">
        <v>5</v>
      </c>
      <c r="B12" s="28"/>
      <c r="C12" s="29"/>
      <c r="D12" s="18">
        <f>SUM(D6:D11)</f>
        <v>550</v>
      </c>
      <c r="E12" s="2">
        <f>SUM(E6:E11)</f>
        <v>340</v>
      </c>
      <c r="F12" s="2">
        <f>SUM(F6:F11)</f>
        <v>210</v>
      </c>
      <c r="G12" s="2">
        <f>SUM(G6:G11)</f>
        <v>424.25980000000004</v>
      </c>
      <c r="H12" s="5">
        <f>SUM(H6:H11)</f>
        <v>34</v>
      </c>
      <c r="I12" s="11">
        <v>45.63</v>
      </c>
    </row>
  </sheetData>
  <sheetProtection/>
  <mergeCells count="12">
    <mergeCell ref="C4:C5"/>
    <mergeCell ref="D4:D5"/>
    <mergeCell ref="E4:F4"/>
    <mergeCell ref="G4:G5"/>
    <mergeCell ref="H4:H5"/>
    <mergeCell ref="I4:I5"/>
    <mergeCell ref="A12:C12"/>
    <mergeCell ref="A2:I2"/>
    <mergeCell ref="A3:C3"/>
    <mergeCell ref="H3:I3"/>
    <mergeCell ref="A4:A5"/>
    <mergeCell ref="B4:B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view="pageLayout" workbookViewId="0" topLeftCell="A1">
      <selection activeCell="J7" sqref="J7"/>
    </sheetView>
  </sheetViews>
  <sheetFormatPr defaultColWidth="9.140625" defaultRowHeight="30.75" customHeight="1"/>
  <cols>
    <col min="1" max="1" width="7.28125" style="0" customWidth="1"/>
    <col min="2" max="2" width="11.421875" style="0" customWidth="1"/>
    <col min="3" max="3" width="27.421875" style="0" customWidth="1"/>
    <col min="4" max="4" width="10.00390625" style="0" customWidth="1"/>
    <col min="5" max="5" width="9.421875" style="0" customWidth="1"/>
    <col min="6" max="6" width="10.00390625" style="0" customWidth="1"/>
    <col min="7" max="7" width="11.57421875" style="0" customWidth="1"/>
    <col min="8" max="8" width="10.57421875" style="37" customWidth="1"/>
    <col min="9" max="9" width="23.140625" style="0" customWidth="1"/>
    <col min="10" max="10" width="12.00390625" style="0" customWidth="1"/>
  </cols>
  <sheetData>
    <row r="1" ht="30.75" customHeight="1">
      <c r="A1" s="21" t="s">
        <v>25</v>
      </c>
    </row>
    <row r="2" spans="1:10" ht="30.75" customHeight="1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30.75" customHeight="1">
      <c r="A3" s="31" t="s">
        <v>0</v>
      </c>
      <c r="B3" s="31"/>
      <c r="C3" s="31"/>
      <c r="D3" s="19"/>
      <c r="E3" s="1"/>
      <c r="F3" s="1"/>
      <c r="G3" s="1"/>
      <c r="H3" s="38"/>
      <c r="I3" s="32"/>
      <c r="J3" s="32"/>
    </row>
    <row r="4" spans="1:10" ht="30.75" customHeight="1">
      <c r="A4" s="33" t="s">
        <v>1</v>
      </c>
      <c r="B4" s="33" t="s">
        <v>2</v>
      </c>
      <c r="C4" s="33" t="s">
        <v>6</v>
      </c>
      <c r="D4" s="22" t="s">
        <v>9</v>
      </c>
      <c r="E4" s="22" t="s">
        <v>11</v>
      </c>
      <c r="F4" s="22"/>
      <c r="G4" s="34" t="s">
        <v>13</v>
      </c>
      <c r="H4" s="39" t="s">
        <v>27</v>
      </c>
      <c r="I4" s="36" t="s">
        <v>28</v>
      </c>
      <c r="J4" s="25" t="s">
        <v>14</v>
      </c>
    </row>
    <row r="5" spans="1:10" ht="67.5" customHeight="1">
      <c r="A5" s="33"/>
      <c r="B5" s="33"/>
      <c r="C5" s="33"/>
      <c r="D5" s="22"/>
      <c r="E5" s="20" t="s">
        <v>10</v>
      </c>
      <c r="F5" s="20" t="s">
        <v>2</v>
      </c>
      <c r="G5" s="35"/>
      <c r="H5" s="40"/>
      <c r="I5" s="26"/>
      <c r="J5" s="26"/>
    </row>
    <row r="6" spans="1:10" ht="36" customHeight="1">
      <c r="A6" s="12">
        <v>1</v>
      </c>
      <c r="B6" s="2" t="s">
        <v>3</v>
      </c>
      <c r="C6" s="8" t="s">
        <v>20</v>
      </c>
      <c r="D6" s="2">
        <v>150</v>
      </c>
      <c r="E6" s="2">
        <v>100</v>
      </c>
      <c r="F6" s="2">
        <v>50</v>
      </c>
      <c r="G6" s="9">
        <v>135.1398</v>
      </c>
      <c r="H6" s="11">
        <f>G6*E6/D6</f>
        <v>90.09320000000001</v>
      </c>
      <c r="I6" s="6">
        <v>73.82</v>
      </c>
      <c r="J6" s="10">
        <f>H6-I6</f>
        <v>16.273200000000017</v>
      </c>
    </row>
    <row r="7" spans="1:10" ht="36" customHeight="1">
      <c r="A7" s="12">
        <v>2</v>
      </c>
      <c r="B7" s="3" t="s">
        <v>4</v>
      </c>
      <c r="C7" s="8" t="s">
        <v>21</v>
      </c>
      <c r="D7" s="2">
        <v>150</v>
      </c>
      <c r="E7" s="2">
        <v>100</v>
      </c>
      <c r="F7" s="2">
        <v>50</v>
      </c>
      <c r="G7" s="9">
        <v>117.0022</v>
      </c>
      <c r="H7" s="11">
        <f>G7*E7/D7</f>
        <v>78.00146666666666</v>
      </c>
      <c r="I7" s="6">
        <v>67.88</v>
      </c>
      <c r="J7" s="10">
        <f>H7-I7</f>
        <v>10.121466666666663</v>
      </c>
    </row>
    <row r="8" spans="1:10" ht="36" customHeight="1">
      <c r="A8" s="12">
        <v>3</v>
      </c>
      <c r="B8" s="3" t="s">
        <v>4</v>
      </c>
      <c r="C8" s="8" t="s">
        <v>22</v>
      </c>
      <c r="D8" s="2">
        <v>150</v>
      </c>
      <c r="E8" s="2">
        <v>100</v>
      </c>
      <c r="F8" s="2">
        <v>50</v>
      </c>
      <c r="G8" s="9">
        <v>116.3967</v>
      </c>
      <c r="H8" s="11">
        <f>G8*E8/D8</f>
        <v>77.5978</v>
      </c>
      <c r="I8" s="6">
        <v>67.45</v>
      </c>
      <c r="J8" s="10">
        <f>H8-I8</f>
        <v>10.147800000000004</v>
      </c>
    </row>
    <row r="9" spans="1:10" ht="36" customHeight="1">
      <c r="A9" s="27" t="s">
        <v>5</v>
      </c>
      <c r="B9" s="28"/>
      <c r="C9" s="29"/>
      <c r="D9" s="18">
        <f aca="true" t="shared" si="0" ref="D9:J9">SUM(D6:D8)</f>
        <v>450</v>
      </c>
      <c r="E9" s="2">
        <f t="shared" si="0"/>
        <v>300</v>
      </c>
      <c r="F9" s="2">
        <f t="shared" si="0"/>
        <v>150</v>
      </c>
      <c r="G9" s="2">
        <f t="shared" si="0"/>
        <v>368.5387</v>
      </c>
      <c r="H9" s="11">
        <f t="shared" si="0"/>
        <v>245.6924666666667</v>
      </c>
      <c r="I9" s="5">
        <f t="shared" si="0"/>
        <v>209.14999999999998</v>
      </c>
      <c r="J9" s="10">
        <f>H9-I9</f>
        <v>36.54246666666671</v>
      </c>
    </row>
  </sheetData>
  <sheetProtection/>
  <mergeCells count="13">
    <mergeCell ref="C4:C5"/>
    <mergeCell ref="D4:D5"/>
    <mergeCell ref="H4:H5"/>
    <mergeCell ref="E4:F4"/>
    <mergeCell ref="G4:G5"/>
    <mergeCell ref="I4:I5"/>
    <mergeCell ref="J4:J5"/>
    <mergeCell ref="A9:C9"/>
    <mergeCell ref="A2:J2"/>
    <mergeCell ref="A3:C3"/>
    <mergeCell ref="I3:J3"/>
    <mergeCell ref="A4:A5"/>
    <mergeCell ref="B4:B5"/>
  </mergeCells>
  <printOptions horizontalCentered="1"/>
  <pageMargins left="0.7086614173228347" right="0.5520833333333334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529922035@qq.com</cp:lastModifiedBy>
  <cp:lastPrinted>2019-08-15T09:24:58Z</cp:lastPrinted>
  <dcterms:created xsi:type="dcterms:W3CDTF">2017-03-24T05:29:08Z</dcterms:created>
  <dcterms:modified xsi:type="dcterms:W3CDTF">2019-08-15T09:25:59Z</dcterms:modified>
  <cp:category/>
  <cp:version/>
  <cp:contentType/>
  <cp:contentStatus/>
</cp:coreProperties>
</file>